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Položky!$A$1:$G$165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63" i="3"/>
  <c r="BC163"/>
  <c r="BB163"/>
  <c r="BA163"/>
  <c r="G163"/>
  <c r="BD163" s="1"/>
  <c r="BE159"/>
  <c r="BC159"/>
  <c r="BB159"/>
  <c r="BA159"/>
  <c r="G159"/>
  <c r="BD159" s="1"/>
  <c r="BD165" s="1"/>
  <c r="H12" i="2" s="1"/>
  <c r="B12"/>
  <c r="A12"/>
  <c r="BE165" i="3"/>
  <c r="I12" i="2" s="1"/>
  <c r="BC165" i="3"/>
  <c r="G12" i="2" s="1"/>
  <c r="BB165" i="3"/>
  <c r="F12" i="2" s="1"/>
  <c r="BA165" i="3"/>
  <c r="E12" i="2" s="1"/>
  <c r="G165" i="3"/>
  <c r="C165"/>
  <c r="BE155"/>
  <c r="BD155"/>
  <c r="BB155"/>
  <c r="BA155"/>
  <c r="G155"/>
  <c r="BC155" s="1"/>
  <c r="BE153"/>
  <c r="BD153"/>
  <c r="BB153"/>
  <c r="BA153"/>
  <c r="G153"/>
  <c r="BC153" s="1"/>
  <c r="BE151"/>
  <c r="BD151"/>
  <c r="BB151"/>
  <c r="BA151"/>
  <c r="G151"/>
  <c r="BC151" s="1"/>
  <c r="BE149"/>
  <c r="BD149"/>
  <c r="BB149"/>
  <c r="BA149"/>
  <c r="G149"/>
  <c r="BC149" s="1"/>
  <c r="BE146"/>
  <c r="BD146"/>
  <c r="BB146"/>
  <c r="BA146"/>
  <c r="G146"/>
  <c r="BC146" s="1"/>
  <c r="BE143"/>
  <c r="BD143"/>
  <c r="BB143"/>
  <c r="BA143"/>
  <c r="G143"/>
  <c r="BC143" s="1"/>
  <c r="BE140"/>
  <c r="BD140"/>
  <c r="BB140"/>
  <c r="BA140"/>
  <c r="G140"/>
  <c r="BC140" s="1"/>
  <c r="BE138"/>
  <c r="BD138"/>
  <c r="BB138"/>
  <c r="BA138"/>
  <c r="G138"/>
  <c r="BC138" s="1"/>
  <c r="BE136"/>
  <c r="BD136"/>
  <c r="BB136"/>
  <c r="BA136"/>
  <c r="G136"/>
  <c r="BC136" s="1"/>
  <c r="BE135"/>
  <c r="BD135"/>
  <c r="BB135"/>
  <c r="BA135"/>
  <c r="G135"/>
  <c r="BC135" s="1"/>
  <c r="BE134"/>
  <c r="BD134"/>
  <c r="BB134"/>
  <c r="BA134"/>
  <c r="G134"/>
  <c r="BC134" s="1"/>
  <c r="BE133"/>
  <c r="BD133"/>
  <c r="BB133"/>
  <c r="BA133"/>
  <c r="G133"/>
  <c r="BC133" s="1"/>
  <c r="BE132"/>
  <c r="BD132"/>
  <c r="BB132"/>
  <c r="BA132"/>
  <c r="G132"/>
  <c r="BC132" s="1"/>
  <c r="BE130"/>
  <c r="BD130"/>
  <c r="BB130"/>
  <c r="BA130"/>
  <c r="G130"/>
  <c r="BC130" s="1"/>
  <c r="BE129"/>
  <c r="BD129"/>
  <c r="BB129"/>
  <c r="BA129"/>
  <c r="G129"/>
  <c r="BC129" s="1"/>
  <c r="BE128"/>
  <c r="BD128"/>
  <c r="BB128"/>
  <c r="BA128"/>
  <c r="G128"/>
  <c r="BC128" s="1"/>
  <c r="BC157" s="1"/>
  <c r="G11" i="2" s="1"/>
  <c r="BE127" i="3"/>
  <c r="BC127"/>
  <c r="BB127"/>
  <c r="BA127"/>
  <c r="G127"/>
  <c r="BD127" s="1"/>
  <c r="BE123"/>
  <c r="BC123"/>
  <c r="BB123"/>
  <c r="BA123"/>
  <c r="G123"/>
  <c r="BD123" s="1"/>
  <c r="BE121"/>
  <c r="BC121"/>
  <c r="BB121"/>
  <c r="BA121"/>
  <c r="G121"/>
  <c r="BD121" s="1"/>
  <c r="BE119"/>
  <c r="BC119"/>
  <c r="BB119"/>
  <c r="BA119"/>
  <c r="G119"/>
  <c r="BD119" s="1"/>
  <c r="BE115"/>
  <c r="BC115"/>
  <c r="BB115"/>
  <c r="BA115"/>
  <c r="G115"/>
  <c r="BD115" s="1"/>
  <c r="BE112"/>
  <c r="BC112"/>
  <c r="BB112"/>
  <c r="BA112"/>
  <c r="G112"/>
  <c r="BD112" s="1"/>
  <c r="BE110"/>
  <c r="BC110"/>
  <c r="BB110"/>
  <c r="BA110"/>
  <c r="G110"/>
  <c r="BD110" s="1"/>
  <c r="BE107"/>
  <c r="BC107"/>
  <c r="BB107"/>
  <c r="BA107"/>
  <c r="G107"/>
  <c r="BD107" s="1"/>
  <c r="BE105"/>
  <c r="BC105"/>
  <c r="BB105"/>
  <c r="BA105"/>
  <c r="G105"/>
  <c r="BD105" s="1"/>
  <c r="BE103"/>
  <c r="BC103"/>
  <c r="BB103"/>
  <c r="BA103"/>
  <c r="G103"/>
  <c r="BD103" s="1"/>
  <c r="BE101"/>
  <c r="BC101"/>
  <c r="BB101"/>
  <c r="BA101"/>
  <c r="G101"/>
  <c r="BD101" s="1"/>
  <c r="BE99"/>
  <c r="BC99"/>
  <c r="BB99"/>
  <c r="BA99"/>
  <c r="G99"/>
  <c r="BD99" s="1"/>
  <c r="BE97"/>
  <c r="BC97"/>
  <c r="BB97"/>
  <c r="BA97"/>
  <c r="G97"/>
  <c r="BD97" s="1"/>
  <c r="BE95"/>
  <c r="BC95"/>
  <c r="BB95"/>
  <c r="BA95"/>
  <c r="G95"/>
  <c r="BD95" s="1"/>
  <c r="BE93"/>
  <c r="BC93"/>
  <c r="BB93"/>
  <c r="BA93"/>
  <c r="G93"/>
  <c r="BD93" s="1"/>
  <c r="BE90"/>
  <c r="BC90"/>
  <c r="BB90"/>
  <c r="BA90"/>
  <c r="G90"/>
  <c r="BD90" s="1"/>
  <c r="BE88"/>
  <c r="BC88"/>
  <c r="BB88"/>
  <c r="BA88"/>
  <c r="G88"/>
  <c r="BD88" s="1"/>
  <c r="BE86"/>
  <c r="BC86"/>
  <c r="BB86"/>
  <c r="BA86"/>
  <c r="G86"/>
  <c r="BD86" s="1"/>
  <c r="BE85"/>
  <c r="BC85"/>
  <c r="BB85"/>
  <c r="BA85"/>
  <c r="G85"/>
  <c r="BD85" s="1"/>
  <c r="BE83"/>
  <c r="BC83"/>
  <c r="BB83"/>
  <c r="BA83"/>
  <c r="G83"/>
  <c r="BD83" s="1"/>
  <c r="BE81"/>
  <c r="BC81"/>
  <c r="BB81"/>
  <c r="BA81"/>
  <c r="G81"/>
  <c r="BD81" s="1"/>
  <c r="BE79"/>
  <c r="BC79"/>
  <c r="BB79"/>
  <c r="BA79"/>
  <c r="G79"/>
  <c r="BD79" s="1"/>
  <c r="BE77"/>
  <c r="BC77"/>
  <c r="BB77"/>
  <c r="BA77"/>
  <c r="G77"/>
  <c r="BD77" s="1"/>
  <c r="BE76"/>
  <c r="BC76"/>
  <c r="BB76"/>
  <c r="BA76"/>
  <c r="G76"/>
  <c r="BD76" s="1"/>
  <c r="BE75"/>
  <c r="BC75"/>
  <c r="BB75"/>
  <c r="BA75"/>
  <c r="G75"/>
  <c r="BD75" s="1"/>
  <c r="BE73"/>
  <c r="BC73"/>
  <c r="BB73"/>
  <c r="BA73"/>
  <c r="G73"/>
  <c r="BD73" s="1"/>
  <c r="BE71"/>
  <c r="BC71"/>
  <c r="BB71"/>
  <c r="BA71"/>
  <c r="G71"/>
  <c r="BD71" s="1"/>
  <c r="BE70"/>
  <c r="BC70"/>
  <c r="BB70"/>
  <c r="BA70"/>
  <c r="G70"/>
  <c r="BD70" s="1"/>
  <c r="BE68"/>
  <c r="BC68"/>
  <c r="BB68"/>
  <c r="BA68"/>
  <c r="G68"/>
  <c r="BD68" s="1"/>
  <c r="BE66"/>
  <c r="BC66"/>
  <c r="BB66"/>
  <c r="BA66"/>
  <c r="G66"/>
  <c r="BD66" s="1"/>
  <c r="BE64"/>
  <c r="BC64"/>
  <c r="BB64"/>
  <c r="BA64"/>
  <c r="G64"/>
  <c r="BD64" s="1"/>
  <c r="BE62"/>
  <c r="BC62"/>
  <c r="BB62"/>
  <c r="BA62"/>
  <c r="G62"/>
  <c r="BD62" s="1"/>
  <c r="BE60"/>
  <c r="BC60"/>
  <c r="BB60"/>
  <c r="BA60"/>
  <c r="G60"/>
  <c r="BD60" s="1"/>
  <c r="BE58"/>
  <c r="BC58"/>
  <c r="BB58"/>
  <c r="BA58"/>
  <c r="G58"/>
  <c r="BD58" s="1"/>
  <c r="BE54"/>
  <c r="BC54"/>
  <c r="BB54"/>
  <c r="BA54"/>
  <c r="G54"/>
  <c r="BD54" s="1"/>
  <c r="BE52"/>
  <c r="BC52"/>
  <c r="BB52"/>
  <c r="BA52"/>
  <c r="G52"/>
  <c r="BD52" s="1"/>
  <c r="BE50"/>
  <c r="BC50"/>
  <c r="BB50"/>
  <c r="BB157" s="1"/>
  <c r="F11" i="2" s="1"/>
  <c r="BA50" i="3"/>
  <c r="G50"/>
  <c r="BD50" s="1"/>
  <c r="B11" i="2"/>
  <c r="A11"/>
  <c r="BE157" i="3"/>
  <c r="I11" i="2" s="1"/>
  <c r="BA157" i="3"/>
  <c r="E11" i="2" s="1"/>
  <c r="C157" i="3"/>
  <c r="BE46"/>
  <c r="BD46"/>
  <c r="BC46"/>
  <c r="BA46"/>
  <c r="G46"/>
  <c r="BB46" s="1"/>
  <c r="BE45"/>
  <c r="BD45"/>
  <c r="BC45"/>
  <c r="BA45"/>
  <c r="G45"/>
  <c r="BB45" s="1"/>
  <c r="BE44"/>
  <c r="BD44"/>
  <c r="BC44"/>
  <c r="BA44"/>
  <c r="G44"/>
  <c r="BB44" s="1"/>
  <c r="BE42"/>
  <c r="BD42"/>
  <c r="BD48" s="1"/>
  <c r="H10" i="2" s="1"/>
  <c r="BC42" i="3"/>
  <c r="BA42"/>
  <c r="G42"/>
  <c r="BB42" s="1"/>
  <c r="BB48" s="1"/>
  <c r="F10" i="2" s="1"/>
  <c r="B10"/>
  <c r="A10"/>
  <c r="BE48" i="3"/>
  <c r="I10" i="2" s="1"/>
  <c r="BC48" i="3"/>
  <c r="G10" i="2" s="1"/>
  <c r="BA48" i="3"/>
  <c r="E10" i="2" s="1"/>
  <c r="C48" i="3"/>
  <c r="BE39"/>
  <c r="BD39"/>
  <c r="BC39"/>
  <c r="BB39"/>
  <c r="G39"/>
  <c r="BA39" s="1"/>
  <c r="BE38"/>
  <c r="BD38"/>
  <c r="BC38"/>
  <c r="BB38"/>
  <c r="G38"/>
  <c r="BA38" s="1"/>
  <c r="BE35"/>
  <c r="BD35"/>
  <c r="BC35"/>
  <c r="BB35"/>
  <c r="G35"/>
  <c r="BA35" s="1"/>
  <c r="BE33"/>
  <c r="BD33"/>
  <c r="BC33"/>
  <c r="BB33"/>
  <c r="G33"/>
  <c r="BA33" s="1"/>
  <c r="BE30"/>
  <c r="BD30"/>
  <c r="BC30"/>
  <c r="BB30"/>
  <c r="G30"/>
  <c r="BA30" s="1"/>
  <c r="BE28"/>
  <c r="BD28"/>
  <c r="BC28"/>
  <c r="BB28"/>
  <c r="G28"/>
  <c r="BA28" s="1"/>
  <c r="BE26"/>
  <c r="BD26"/>
  <c r="BC26"/>
  <c r="BB26"/>
  <c r="G26"/>
  <c r="BA26" s="1"/>
  <c r="BE24"/>
  <c r="BD24"/>
  <c r="BD40" s="1"/>
  <c r="H9" i="2" s="1"/>
  <c r="BC24" i="3"/>
  <c r="BB24"/>
  <c r="BB40" s="1"/>
  <c r="F9" i="2" s="1"/>
  <c r="G24" i="3"/>
  <c r="BA24" s="1"/>
  <c r="BA40" s="1"/>
  <c r="E9" i="2" s="1"/>
  <c r="B9"/>
  <c r="A9"/>
  <c r="BE40" i="3"/>
  <c r="I9" i="2" s="1"/>
  <c r="BC40" i="3"/>
  <c r="G9" i="2" s="1"/>
  <c r="C40" i="3"/>
  <c r="BE20"/>
  <c r="BD20"/>
  <c r="BC20"/>
  <c r="BB20"/>
  <c r="G20"/>
  <c r="BA20" s="1"/>
  <c r="BE16"/>
  <c r="BD16"/>
  <c r="BC16"/>
  <c r="BB16"/>
  <c r="G16"/>
  <c r="BA16" s="1"/>
  <c r="BE14"/>
  <c r="BD14"/>
  <c r="BC14"/>
  <c r="BB14"/>
  <c r="G14"/>
  <c r="BA14" s="1"/>
  <c r="BE12"/>
  <c r="BD12"/>
  <c r="BD22" s="1"/>
  <c r="H8" i="2" s="1"/>
  <c r="BC12" i="3"/>
  <c r="BB12"/>
  <c r="BB22" s="1"/>
  <c r="F8" i="2" s="1"/>
  <c r="G12" i="3"/>
  <c r="BA12" s="1"/>
  <c r="B8" i="2"/>
  <c r="A8"/>
  <c r="BE22" i="3"/>
  <c r="I8" i="2" s="1"/>
  <c r="BC22" i="3"/>
  <c r="G8" i="2" s="1"/>
  <c r="C22" i="3"/>
  <c r="BE8"/>
  <c r="BD8"/>
  <c r="BD10" s="1"/>
  <c r="H7" i="2" s="1"/>
  <c r="BC8" i="3"/>
  <c r="BB8"/>
  <c r="BB10" s="1"/>
  <c r="F7" i="2" s="1"/>
  <c r="F13" s="1"/>
  <c r="C16" i="1" s="1"/>
  <c r="G8" i="3"/>
  <c r="BA8" s="1"/>
  <c r="BA10" s="1"/>
  <c r="E7" i="2" s="1"/>
  <c r="B7"/>
  <c r="A7"/>
  <c r="BE10" i="3"/>
  <c r="I7" i="2" s="1"/>
  <c r="I13" s="1"/>
  <c r="C21" i="1" s="1"/>
  <c r="BC10" i="3"/>
  <c r="G7" i="2" s="1"/>
  <c r="C10" i="3"/>
  <c r="E4"/>
  <c r="C4"/>
  <c r="F3"/>
  <c r="C3"/>
  <c r="C2" i="2"/>
  <c r="C1"/>
  <c r="C33" i="1"/>
  <c r="F33" s="1"/>
  <c r="C31"/>
  <c r="C9"/>
  <c r="G7"/>
  <c r="D2"/>
  <c r="C2"/>
  <c r="G13" i="2" l="1"/>
  <c r="C18" i="1" s="1"/>
  <c r="BA22" i="3"/>
  <c r="E8" i="2" s="1"/>
  <c r="E13" s="1"/>
  <c r="BD157" i="3"/>
  <c r="H11" i="2" s="1"/>
  <c r="H13" s="1"/>
  <c r="C17" i="1" s="1"/>
  <c r="G10" i="3"/>
  <c r="G22"/>
  <c r="G40"/>
  <c r="G48"/>
  <c r="G157"/>
  <c r="C15" i="1" l="1"/>
  <c r="C19" s="1"/>
  <c r="C22" s="1"/>
  <c r="G25" i="2"/>
  <c r="I25" s="1"/>
  <c r="G24"/>
  <c r="I24" s="1"/>
  <c r="G21" i="1" s="1"/>
  <c r="G23" i="2"/>
  <c r="I23" s="1"/>
  <c r="G20" i="1" s="1"/>
  <c r="G22" i="2"/>
  <c r="I22" s="1"/>
  <c r="G19" i="1" s="1"/>
  <c r="G21" i="2"/>
  <c r="I21" s="1"/>
  <c r="G18" i="1" s="1"/>
  <c r="G20" i="2"/>
  <c r="I20" s="1"/>
  <c r="G17" i="1" s="1"/>
  <c r="G19" i="2"/>
  <c r="I19" s="1"/>
  <c r="G16" i="1" s="1"/>
  <c r="G18" i="2"/>
  <c r="I18" s="1"/>
  <c r="G15" i="1" l="1"/>
  <c r="H26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<sst xmlns="http://schemas.openxmlformats.org/spreadsheetml/2006/main" count="500" uniqueCount="317">
  <si>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</si>
  <si>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</si>
  <si>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</si>
  <si>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</si>
  <si>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</si>
  <si>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</si>
  <si>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</si>
  <si>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</si>
  <si>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</si>
  <si>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</si>
  <si>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</si>
  <si>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</si>
  <si>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</si>
  <si>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</si>
  <si>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</si>
  <si>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</si>
  <si>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</si>
  <si>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</si>
  <si>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</si>
  <si>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</si>
  <si>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</si>
  <si>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</si>
  <si>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</si>
  <si>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</si>
  <si>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</si>
  <si>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</si>
  <si>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</si>
  <si>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</si>
  <si>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</si>
  <si>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</si>
  <si>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</si>
  <si>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</si>
  <si>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</si>
  <si>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</si>
  <si>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</si>
  <si>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</si>
  <si>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</si>
  <si>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</si>
  <si>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</si>
  <si>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</si>
  <si>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</si>
  <si>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</si>
  <si>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</si>
  <si>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</si>
  <si>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</si>
  <si>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</si>
  <si>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</si>
  <si>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</si>
  <si>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</si>
  <si>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</si>
  <si>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</si>
  <si>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</si>
  <si>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</si>
  <si>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</si>
  <si>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</si>
  <si>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</si>
  <si>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</si>
  <si>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</si>
  <si>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</si>
  <si>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</si>
  <si>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</si>
  <si>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</si>
  <si>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</si>
  <si>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</si>
  <si>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</si>
  <si>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</si>
  <si>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</si>
  <si>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</si>
  <si>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</si>
  <si>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</si>
  <si>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</si>
  <si>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</si>
  <si>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</si>
  <si>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</si>
  <si>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</si>
  <si>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</si>
  <si>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</si>
  <si>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2021</t>
  </si>
  <si>
    <t>Frýdl</t>
  </si>
  <si>
    <t>3</t>
  </si>
  <si>
    <t>Rekonstrukce el. MŠ Jiráskova - část K</t>
  </si>
  <si>
    <t>300321</t>
  </si>
  <si>
    <t>Rekonstrukce el.instalace MŠ Jiráskova -část K</t>
  </si>
  <si>
    <t>Svislé a kompletní konstrukce</t>
  </si>
  <si>
    <t>310238211RT1</t>
  </si>
  <si>
    <t>Zazdívka otvorů plochy do 1 m2 cihlami na MVC s použitím suché maltové směsi, cihel</t>
  </si>
  <si>
    <t>m3</t>
  </si>
  <si>
    <t>Kompletní dozdívka demontovaných RE zapravení dír</t>
  </si>
  <si>
    <t>61</t>
  </si>
  <si>
    <t>Upravy povrchů vnitřní</t>
  </si>
  <si>
    <t>611401311RT2</t>
  </si>
  <si>
    <t>Oprava omítky na stropech o ploše do 1 m2 s použitím suché maltové směsi</t>
  </si>
  <si>
    <t>kus</t>
  </si>
  <si>
    <t xml:space="preserve">Stropy jednotlivých místností, zapravení drážek, včetně </t>
  </si>
  <si>
    <t>612401291RT2</t>
  </si>
  <si>
    <t>Omítka malých ploch vnitřních stěn do 0,25 m2 s použitím suché maltové směsi</t>
  </si>
  <si>
    <t>Včetně zahlazení,krabice aj.</t>
  </si>
  <si>
    <t>612401500U00</t>
  </si>
  <si>
    <t xml:space="preserve">Vyplň rýh stěn hl 3 mm š 15 mm </t>
  </si>
  <si>
    <t>m</t>
  </si>
  <si>
    <t>včetně dodávky omítkové směsy,</t>
  </si>
  <si>
    <t>drážky:98</t>
  </si>
  <si>
    <t>rezerva:20</t>
  </si>
  <si>
    <t>612401911R00</t>
  </si>
  <si>
    <t xml:space="preserve">Příplatek za zahlazení povrchu </t>
  </si>
  <si>
    <t>m2</t>
  </si>
  <si>
    <t>včetně oprav štuk</t>
  </si>
  <si>
    <t>97</t>
  </si>
  <si>
    <t>Prorážení otvorů</t>
  </si>
  <si>
    <t>971033451R00</t>
  </si>
  <si>
    <t xml:space="preserve">Vybourání otv. zeď cihel. pl.0,25 m2, tl.45cm, MVC </t>
  </si>
  <si>
    <t>Přechody mezi místnostmi</t>
  </si>
  <si>
    <t>973022241R00</t>
  </si>
  <si>
    <t xml:space="preserve">Vysekání kapes zeď pl. 0,1 m2, hl. 15 cm </t>
  </si>
  <si>
    <t xml:space="preserve">Součet z jednotlivých PD pro krabice, </t>
  </si>
  <si>
    <t>974031121R00</t>
  </si>
  <si>
    <t xml:space="preserve">Vysekání rýh ve zdi cihelné 3 x 3 cm </t>
  </si>
  <si>
    <t>menší výseky ke spotřebičům spínače, světla</t>
  </si>
  <si>
    <t>974031122R00</t>
  </si>
  <si>
    <t xml:space="preserve">Vysekání rýh ve zdi cihelné 3 x 7 cm </t>
  </si>
  <si>
    <t xml:space="preserve">Součet z jednotlivých PD, </t>
  </si>
  <si>
    <t>Včetně zasekání slaboproudu.</t>
  </si>
  <si>
    <t>974031132R00</t>
  </si>
  <si>
    <t xml:space="preserve">Vysekání rýh ve zdi cihelné 5 x 7 cm </t>
  </si>
  <si>
    <t>Svazky ve zdi</t>
  </si>
  <si>
    <t>974031165R00</t>
  </si>
  <si>
    <t xml:space="preserve">Vysekání rýh ve zdi cihelné 15 x 20 cm </t>
  </si>
  <si>
    <t>páteřový rozvod do RK</t>
  </si>
  <si>
    <t>979081111RT2</t>
  </si>
  <si>
    <t>Odvoz suti a vybour. hmot na skládku do 1 km kontejner 4 t</t>
  </si>
  <si>
    <t>t</t>
  </si>
  <si>
    <t>979081121RT2</t>
  </si>
  <si>
    <t>Příplatek k odvozu za každý další 1 km kontejner 4 t</t>
  </si>
  <si>
    <t>784</t>
  </si>
  <si>
    <t>Malby</t>
  </si>
  <si>
    <t>784191201R00</t>
  </si>
  <si>
    <t xml:space="preserve">Penetrace podkladu hloubková ........... 1x </t>
  </si>
  <si>
    <t>penetrace nových omýtek s rezervou</t>
  </si>
  <si>
    <t>784195122R00</t>
  </si>
  <si>
    <t xml:space="preserve">Malba tekutá ............ Standard, barva, 2 x </t>
  </si>
  <si>
    <t>24662022</t>
  </si>
  <si>
    <t>............. barva malířská ........ po 40 kg</t>
  </si>
  <si>
    <t>24696620.A</t>
  </si>
  <si>
    <t>Penetrace ............ po 10 litrech</t>
  </si>
  <si>
    <t>penetrace omítek před malbou aj.</t>
  </si>
  <si>
    <t>M21</t>
  </si>
  <si>
    <t>Elektromontáže</t>
  </si>
  <si>
    <t>210010001R00</t>
  </si>
  <si>
    <t xml:space="preserve">Trubka ohebná pod omítku, vnější průměr 16 mm </t>
  </si>
  <si>
    <t>pro potřebné vývody ze zdi</t>
  </si>
  <si>
    <t>210010132R00</t>
  </si>
  <si>
    <t xml:space="preserve">Trubka ochranná z PE, uložená pevně, DN do 35 mm </t>
  </si>
  <si>
    <t>trubka typu monoflex ve zdi pro ochranu vývodů ve zdi aj.</t>
  </si>
  <si>
    <t>210010301RT1</t>
  </si>
  <si>
    <t>Krabice přístrojová KP, bez zapojení, kruhová včetně dodávky KP 68/2</t>
  </si>
  <si>
    <t>zás:17</t>
  </si>
  <si>
    <t>vyp:10</t>
  </si>
  <si>
    <t>jiné :5</t>
  </si>
  <si>
    <t>210010311RT1</t>
  </si>
  <si>
    <t>Krabice univerzální KU, bez zapojení, kruhová včetně dodávky KU 68-1902 s víčkem</t>
  </si>
  <si>
    <t>pro jiná odbočení dle potřeby</t>
  </si>
  <si>
    <t>210010321RT1</t>
  </si>
  <si>
    <t>Krabice univerzální KU a odbočná KO se zapoj.,kruh vč.dodávky krabice KU 68-1903</t>
  </si>
  <si>
    <t>pro odbočení včetně sv. typu wago</t>
  </si>
  <si>
    <t>210010322RT1</t>
  </si>
  <si>
    <t>Krabice rozvodná KR 97, se zapojením, kruhová včetně dodávky KR 97/5 s víčkem</t>
  </si>
  <si>
    <t>rezerva pro větší odbočení včetně sv. typu wago</t>
  </si>
  <si>
    <t>210010351RT1</t>
  </si>
  <si>
    <t>Rozvodka krabicová z lis. izol. 6455-11 do 4 mm2 včetně dodávky krabice 6455-11</t>
  </si>
  <si>
    <t>v krytí IP44</t>
  </si>
  <si>
    <t>210100001R00</t>
  </si>
  <si>
    <t xml:space="preserve">Ukončení vodičů v rozvaděči + zapojení do 2,5 mm2 </t>
  </si>
  <si>
    <t>v RE/RKN</t>
  </si>
  <si>
    <t>210100002R00</t>
  </si>
  <si>
    <t xml:space="preserve">Ukončení vodičů v rozvaděči + zapojení do 6 mm2 </t>
  </si>
  <si>
    <t>SEBT</t>
  </si>
  <si>
    <t>210100003R00</t>
  </si>
  <si>
    <t xml:space="preserve">Ukončení vodičů v rozvaděči + zapojení do 16 mm2 </t>
  </si>
  <si>
    <t>210100006R00</t>
  </si>
  <si>
    <t xml:space="preserve">Ukončení vodičů v rozvaděči + zapojení do 50 mm2 </t>
  </si>
  <si>
    <t>včetně HDS</t>
  </si>
  <si>
    <t>210110041RT6</t>
  </si>
  <si>
    <t>Spínač zapuštěný jednopólový, řazení 1 vč. dodávky strojku, rámečku a krytu</t>
  </si>
  <si>
    <t>210110043RT6</t>
  </si>
  <si>
    <t>Spínač zapuštěný seriový, řazení 5 vč. dodávky strojku, rámečku a krytu</t>
  </si>
  <si>
    <t>210111011RT6</t>
  </si>
  <si>
    <t>Zásuvka domovní zapuštěná - provedení 2P+PE včetně dodávky zásuvky a rámečku</t>
  </si>
  <si>
    <t>210111011RT9</t>
  </si>
  <si>
    <t>jednonásobná s SPD3</t>
  </si>
  <si>
    <t>210111014RT1</t>
  </si>
  <si>
    <t>Zásuvka prodloužení včetně dodávky - 5x zás s vypínačem</t>
  </si>
  <si>
    <t>V kanceláři pod stůl včetně nehořlavé podložky</t>
  </si>
  <si>
    <t>210111014RT2</t>
  </si>
  <si>
    <t>Zásuvka domovní zapuštěná - provedení 2x (2P+PE) včetně dodávky zásuvky</t>
  </si>
  <si>
    <t>dvouzásuvky</t>
  </si>
  <si>
    <t>210111014RZ1</t>
  </si>
  <si>
    <t>Zásuvka domovní zapuštěná - provedení s SPD vč. dodávky zásuvky s s rámečkem, krytkou</t>
  </si>
  <si>
    <t>dvouzásuvka s SPD 3</t>
  </si>
  <si>
    <t>210130523URZ</t>
  </si>
  <si>
    <t>CS spínač pod vypínač včetně dodávky spínače modulu</t>
  </si>
  <si>
    <t>210190001R00</t>
  </si>
  <si>
    <t xml:space="preserve">Montáž celoplechových rozvodnic do váhy 20 kg </t>
  </si>
  <si>
    <t>RACK montáž demontáž</t>
  </si>
  <si>
    <t>210190002R00</t>
  </si>
  <si>
    <t>Montáž celoplechových rozvodnic do váhy 50 kg HDS</t>
  </si>
  <si>
    <t>kompletní repas HDS, včetně natření, označení atp.</t>
  </si>
  <si>
    <t>210190003RZ2</t>
  </si>
  <si>
    <t>Montáž celoplechových rozvodnic do váhy 100 kg včetně dodávky RE/RKN</t>
  </si>
  <si>
    <t>Včetně veškerých jiných potřebných komponentů, DIN lišty, vodiče, svorkovnice, popisy aj. výbava dle PD</t>
  </si>
  <si>
    <t>provedení dle PD</t>
  </si>
  <si>
    <t>210200006RZ2</t>
  </si>
  <si>
    <t xml:space="preserve">Svítidlo </t>
  </si>
  <si>
    <t xml:space="preserve">Položka reciklační poplatky </t>
  </si>
  <si>
    <t>210200036RZ1</t>
  </si>
  <si>
    <t>Závěsy pro svítidla včetně dodávky</t>
  </si>
  <si>
    <t>sada</t>
  </si>
  <si>
    <t>dle potřeby sada 4x lanko</t>
  </si>
  <si>
    <t>210201093R00</t>
  </si>
  <si>
    <t xml:space="preserve">Svítidlo DEMONTAŹ </t>
  </si>
  <si>
    <t>stávající osvětlení demontáž + likvidace</t>
  </si>
  <si>
    <t>210201097R00</t>
  </si>
  <si>
    <t xml:space="preserve">Svítidlo LED </t>
  </si>
  <si>
    <t>Typy dle specifikace - montáž</t>
  </si>
  <si>
    <t>210205104RZ1</t>
  </si>
  <si>
    <t>Galérka s atestem nad umyvadlo včetně dodávky</t>
  </si>
  <si>
    <t>G-galérka 1xzás.230V/16A, + světlo, atest nad umyvadlo</t>
  </si>
  <si>
    <t>210220003RT3</t>
  </si>
  <si>
    <t>Vedení uzemňovací na povrchu Cu do 50 mm2 včetně dodávky CY 6 mm2</t>
  </si>
  <si>
    <t>Veškeré pospojování doplňková ochrana SEBT</t>
  </si>
  <si>
    <t>210220321RT1</t>
  </si>
  <si>
    <t>Svorka na potrubí Bernard, včetně Cu pásku včetně dodávky svorky + Cu pásku</t>
  </si>
  <si>
    <t>210290002RZ1</t>
  </si>
  <si>
    <t xml:space="preserve">Ing činost </t>
  </si>
  <si>
    <t>hod</t>
  </si>
  <si>
    <t>Vyřízení nové smlouvy na ČEZ, plombování, vyřízení odplombování aj</t>
  </si>
  <si>
    <t>Zřízení vše Veolia</t>
  </si>
  <si>
    <t>21029000RZ20</t>
  </si>
  <si>
    <t xml:space="preserve">DEMONTÁŽ </t>
  </si>
  <si>
    <t>Jednotná položka kompletní demontáž původní elektroinstalace. Světla, zásuvky, vypínače + jiné včetně likvidace.</t>
  </si>
  <si>
    <t>210800105RT1</t>
  </si>
  <si>
    <t>Kabel CYKY 750 V 3x1,5 mm2 uložený pod omítkou včetně dodávky kabelu</t>
  </si>
  <si>
    <t>J7,10,13:120</t>
  </si>
  <si>
    <t>prořez:15</t>
  </si>
  <si>
    <t>210800106RT3</t>
  </si>
  <si>
    <t>Kabel CYKY 750 V 3x2,5 mm2 uložený pod omítkou včetně dodávky kabelu 3Cx2,5</t>
  </si>
  <si>
    <t>J1,2,3,4:40</t>
  </si>
  <si>
    <t>J8,9,11,12:65</t>
  </si>
  <si>
    <t>prořez:20</t>
  </si>
  <si>
    <t>210800118RT1</t>
  </si>
  <si>
    <t>Kabel CYKY 750 V 5 žil uložený pod omítkou včetně dodávky kabelu 5x6 mm2</t>
  </si>
  <si>
    <t>přívod Veolia</t>
  </si>
  <si>
    <t>210800118RT2</t>
  </si>
  <si>
    <t>Kabel CYKY 750 V 5 žil uložený pod omítkou včetně dodávky kabelu 5x10 mm2</t>
  </si>
  <si>
    <t>v RE</t>
  </si>
  <si>
    <t>210800138R00</t>
  </si>
  <si>
    <t>Kabel CYKY 750 V 4 žil uložený pod omítkou stropu včetně dodávky 4x50 CYKY</t>
  </si>
  <si>
    <t>z HDS:5</t>
  </si>
  <si>
    <t>z RE do RK:14</t>
  </si>
  <si>
    <t>prořez:3</t>
  </si>
  <si>
    <t>728611113R00</t>
  </si>
  <si>
    <t xml:space="preserve">Mtž ventilátoru radiál.nízkotl.potrub. do 0,07 m2 </t>
  </si>
  <si>
    <t>34111101RZ1</t>
  </si>
  <si>
    <t>Kabel silový s Cu jádrem 750 V CYKY 5 x 10 mm2</t>
  </si>
  <si>
    <t>34111622</t>
  </si>
  <si>
    <t>Kabel silový s Cu jádrem 1 kV 1-CYKY 4 x 50 mm2</t>
  </si>
  <si>
    <t>34211020RZ1</t>
  </si>
  <si>
    <t>JIný režijní materiál</t>
  </si>
  <si>
    <t>Sádra , hřeby, vruty aj.</t>
  </si>
  <si>
    <t>34561401</t>
  </si>
  <si>
    <t>Svorka typu WAGO 273-101 5x1,5</t>
  </si>
  <si>
    <t>34561406</t>
  </si>
  <si>
    <t>Svorka WAGO 273-105 5x2,5</t>
  </si>
  <si>
    <t>34561412</t>
  </si>
  <si>
    <t>Svorka WAGO 222-413 3x2,5</t>
  </si>
  <si>
    <t>345711591</t>
  </si>
  <si>
    <t>Trubka elektroinst. ohebná Monoflex 1432</t>
  </si>
  <si>
    <t>345717RZ1</t>
  </si>
  <si>
    <t>Protipožární tmel</t>
  </si>
  <si>
    <t>na plochu 1m2</t>
  </si>
  <si>
    <t>34814101RZ1</t>
  </si>
  <si>
    <t>Svítidlo LG</t>
  </si>
  <si>
    <t>Cena včetně případných závěsů, úchytného materiálu atp.</t>
  </si>
  <si>
    <t>34814102RZ1</t>
  </si>
  <si>
    <t>Svítidlo LM</t>
  </si>
  <si>
    <t>34814103RZ1</t>
  </si>
  <si>
    <t>Svítidlo LN</t>
  </si>
  <si>
    <t>34814104RZ1</t>
  </si>
  <si>
    <t>Svítidlo LO</t>
  </si>
  <si>
    <t>34821275RZ1</t>
  </si>
  <si>
    <t>Svítidlo LJ</t>
  </si>
  <si>
    <t>Cena včetně úchytného materiálu atp.</t>
  </si>
  <si>
    <t>34821276RZ1</t>
  </si>
  <si>
    <t>Svítdlo LL</t>
  </si>
  <si>
    <t>34821277RZ1</t>
  </si>
  <si>
    <t>Svítdlo LP</t>
  </si>
  <si>
    <t>Cena včetně  úchytného materiálu atp.</t>
  </si>
  <si>
    <t>42911710RZ19</t>
  </si>
  <si>
    <t>Ventilátor axiální do potrubí 100</t>
  </si>
  <si>
    <t>M22</t>
  </si>
  <si>
    <t>Montáž sdělovací a zabezp. techniky</t>
  </si>
  <si>
    <t>220370031RZ1</t>
  </si>
  <si>
    <t xml:space="preserve">Stávající slaboproud </t>
  </si>
  <si>
    <t>jednoznačná položka</t>
  </si>
  <si>
    <t>Uložení stávajícího slaboproudu pod omítku.</t>
  </si>
  <si>
    <t>V ceně veškeré potřebné práce , včetně následného oživení.</t>
  </si>
  <si>
    <t>220890202R00</t>
  </si>
  <si>
    <t xml:space="preserve">Revize </t>
  </si>
  <si>
    <t>h</t>
  </si>
  <si>
    <t>kompletní VRZ elektro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</si>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</sst>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300321</v>
      </c>
      <c r="D2" s="5" t="str">
        <f>Rekapitulace!G2</f>
        <v>Rekonstrukce el.instalace MŠ Jiráskova -část K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1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Rekapitulace!A18</f>
        <v>Ztížené výrobní podmínky</v>
      </c>
      <c r="E15" s="61"/>
      <c r="F15" s="62"/>
      <c r="G15" s="59">
        <f>Rekapitulace!I18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Rekapitulace!A19</f>
        <v>Oborová přirážka</v>
      </c>
      <c r="E16" s="63"/>
      <c r="F16" s="64"/>
      <c r="G16" s="59">
        <f>Rekapitulace!I19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Rekapitulace!A20</f>
        <v>Přesun stavebních kapacit</v>
      </c>
      <c r="E17" s="63"/>
      <c r="F17" s="64"/>
      <c r="G17" s="59">
        <f>Rekapitulace!I20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Rekapitulace!A21</f>
        <v>Mimostaveništní doprava</v>
      </c>
      <c r="E18" s="63"/>
      <c r="F18" s="64"/>
      <c r="G18" s="59">
        <f>Rekapitulace!I21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Rekapitulace!A22</f>
        <v>Zařízení staveniště</v>
      </c>
      <c r="E19" s="63"/>
      <c r="F19" s="64"/>
      <c r="G19" s="59">
        <f>Rekapitulace!I22</f>
        <v>0</v>
      </c>
    </row>
    <row r="20" spans="1:7" ht="15.95" customHeight="1">
      <c r="A20" s="67"/>
      <c r="B20" s="58"/>
      <c r="C20" s="59"/>
      <c r="D20" s="9" t="str">
        <f>Rekapitulace!A23</f>
        <v>Provoz investora</v>
      </c>
      <c r="E20" s="63"/>
      <c r="F20" s="64"/>
      <c r="G20" s="59">
        <f>Rekapitulace!I23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Rekapitulace!A24</f>
        <v>Kompletační činnost (IČD)</v>
      </c>
      <c r="E21" s="63"/>
      <c r="F21" s="64"/>
      <c r="G21" s="59">
        <f>Rekapitulace!I24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7"/>
  <sheetViews>
    <sheetView workbookViewId="0">
      <selection activeCell="H26" sqref="H26:I26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2021 Frýdl</v>
      </c>
      <c r="D1" s="111"/>
      <c r="E1" s="112"/>
      <c r="F1" s="111"/>
      <c r="G1" s="113" t="s">
        <v>49</v>
      </c>
      <c r="H1" s="114" t="s">
        <v>81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3 Rekonstrukce el. MŠ Jiráskova - část K</v>
      </c>
      <c r="D2" s="119"/>
      <c r="E2" s="120"/>
      <c r="F2" s="119"/>
      <c r="G2" s="121" t="s">
        <v>82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31" t="str">
        <f>Položky!B7</f>
        <v>3</v>
      </c>
      <c r="B7" s="133" t="str">
        <f>Položky!C7</f>
        <v>Svislé a kompletní konstrukce</v>
      </c>
      <c r="C7" s="69"/>
      <c r="D7" s="134"/>
      <c r="E7" s="232">
        <f>Položky!BA10</f>
        <v>0</v>
      </c>
      <c r="F7" s="233">
        <f>Položky!BB10</f>
        <v>0</v>
      </c>
      <c r="G7" s="233">
        <f>Položky!BC10</f>
        <v>0</v>
      </c>
      <c r="H7" s="233">
        <f>Položky!BD10</f>
        <v>0</v>
      </c>
      <c r="I7" s="234">
        <f>Položky!BE10</f>
        <v>0</v>
      </c>
    </row>
    <row r="8" spans="1:57" s="37" customFormat="1">
      <c r="A8" s="231" t="str">
        <f>Položky!B11</f>
        <v>61</v>
      </c>
      <c r="B8" s="133" t="str">
        <f>Položky!C11</f>
        <v>Upravy povrchů vnitřní</v>
      </c>
      <c r="C8" s="69"/>
      <c r="D8" s="134"/>
      <c r="E8" s="232">
        <f>Položky!BA22</f>
        <v>0</v>
      </c>
      <c r="F8" s="233">
        <f>Položky!BB22</f>
        <v>0</v>
      </c>
      <c r="G8" s="233">
        <f>Položky!BC22</f>
        <v>0</v>
      </c>
      <c r="H8" s="233">
        <f>Položky!BD22</f>
        <v>0</v>
      </c>
      <c r="I8" s="234">
        <f>Položky!BE22</f>
        <v>0</v>
      </c>
    </row>
    <row r="9" spans="1:57" s="37" customFormat="1">
      <c r="A9" s="231" t="str">
        <f>Položky!B23</f>
        <v>97</v>
      </c>
      <c r="B9" s="133" t="str">
        <f>Položky!C23</f>
        <v>Prorážení otvorů</v>
      </c>
      <c r="C9" s="69"/>
      <c r="D9" s="134"/>
      <c r="E9" s="232">
        <f>Položky!BA40</f>
        <v>0</v>
      </c>
      <c r="F9" s="233">
        <f>Položky!BB40</f>
        <v>0</v>
      </c>
      <c r="G9" s="233">
        <f>Položky!BC40</f>
        <v>0</v>
      </c>
      <c r="H9" s="233">
        <f>Položky!BD40</f>
        <v>0</v>
      </c>
      <c r="I9" s="234">
        <f>Položky!BE40</f>
        <v>0</v>
      </c>
    </row>
    <row r="10" spans="1:57" s="37" customFormat="1">
      <c r="A10" s="231" t="str">
        <f>Položky!B41</f>
        <v>784</v>
      </c>
      <c r="B10" s="133" t="str">
        <f>Položky!C41</f>
        <v>Malby</v>
      </c>
      <c r="C10" s="69"/>
      <c r="D10" s="134"/>
      <c r="E10" s="232">
        <f>Položky!BA48</f>
        <v>0</v>
      </c>
      <c r="F10" s="233">
        <f>Položky!BB48</f>
        <v>0</v>
      </c>
      <c r="G10" s="233">
        <f>Položky!BC48</f>
        <v>0</v>
      </c>
      <c r="H10" s="233">
        <f>Položky!BD48</f>
        <v>0</v>
      </c>
      <c r="I10" s="234">
        <f>Položky!BE48</f>
        <v>0</v>
      </c>
    </row>
    <row r="11" spans="1:57" s="37" customFormat="1">
      <c r="A11" s="231" t="str">
        <f>Položky!B49</f>
        <v>M21</v>
      </c>
      <c r="B11" s="133" t="str">
        <f>Položky!C49</f>
        <v>Elektromontáže</v>
      </c>
      <c r="C11" s="69"/>
      <c r="D11" s="134"/>
      <c r="E11" s="232">
        <f>Položky!BA157</f>
        <v>0</v>
      </c>
      <c r="F11" s="233">
        <f>Položky!BB157</f>
        <v>0</v>
      </c>
      <c r="G11" s="233">
        <f>Položky!BC157</f>
        <v>0</v>
      </c>
      <c r="H11" s="233">
        <f>Položky!BD157</f>
        <v>0</v>
      </c>
      <c r="I11" s="234">
        <f>Položky!BE157</f>
        <v>0</v>
      </c>
    </row>
    <row r="12" spans="1:57" s="37" customFormat="1" ht="13.5" thickBot="1">
      <c r="A12" s="231" t="str">
        <f>Položky!B158</f>
        <v>M22</v>
      </c>
      <c r="B12" s="133" t="str">
        <f>Položky!C158</f>
        <v>Montáž sdělovací a zabezp. techniky</v>
      </c>
      <c r="C12" s="69"/>
      <c r="D12" s="134"/>
      <c r="E12" s="232">
        <f>Položky!BA165</f>
        <v>0</v>
      </c>
      <c r="F12" s="233">
        <f>Položky!BB165</f>
        <v>0</v>
      </c>
      <c r="G12" s="233">
        <f>Položky!BC165</f>
        <v>0</v>
      </c>
      <c r="H12" s="233">
        <f>Položky!BD165</f>
        <v>0</v>
      </c>
      <c r="I12" s="234">
        <f>Položky!BE165</f>
        <v>0</v>
      </c>
    </row>
    <row r="13" spans="1:57" s="141" customFormat="1" ht="13.5" thickBot="1">
      <c r="A13" s="135"/>
      <c r="B13" s="136" t="s">
        <v>57</v>
      </c>
      <c r="C13" s="136"/>
      <c r="D13" s="137"/>
      <c r="E13" s="138">
        <f>SUM(E7:E12)</f>
        <v>0</v>
      </c>
      <c r="F13" s="139">
        <f>SUM(F7:F12)</f>
        <v>0</v>
      </c>
      <c r="G13" s="139">
        <f>SUM(G7:G12)</f>
        <v>0</v>
      </c>
      <c r="H13" s="139">
        <f>SUM(H7:H12)</f>
        <v>0</v>
      </c>
      <c r="I13" s="140">
        <f>SUM(I7:I12)</f>
        <v>0</v>
      </c>
    </row>
    <row r="14" spans="1:57">
      <c r="A14" s="69"/>
      <c r="B14" s="69"/>
      <c r="C14" s="69"/>
      <c r="D14" s="69"/>
      <c r="E14" s="69"/>
      <c r="F14" s="69"/>
      <c r="G14" s="69"/>
      <c r="H14" s="69"/>
      <c r="I14" s="69"/>
    </row>
    <row r="15" spans="1:57" ht="19.5" customHeight="1">
      <c r="A15" s="125" t="s">
        <v>58</v>
      </c>
      <c r="B15" s="125"/>
      <c r="C15" s="125"/>
      <c r="D15" s="125"/>
      <c r="E15" s="125"/>
      <c r="F15" s="125"/>
      <c r="G15" s="142"/>
      <c r="H15" s="125"/>
      <c r="I15" s="125"/>
      <c r="BA15" s="43"/>
      <c r="BB15" s="43"/>
      <c r="BC15" s="43"/>
      <c r="BD15" s="43"/>
      <c r="BE15" s="43"/>
    </row>
    <row r="16" spans="1:57" ht="13.5" thickBot="1">
      <c r="A16" s="82"/>
      <c r="B16" s="82"/>
      <c r="C16" s="82"/>
      <c r="D16" s="82"/>
      <c r="E16" s="82"/>
      <c r="F16" s="82"/>
      <c r="G16" s="82"/>
      <c r="H16" s="82"/>
      <c r="I16" s="82"/>
    </row>
    <row r="17" spans="1:53">
      <c r="A17" s="76" t="s">
        <v>59</v>
      </c>
      <c r="B17" s="77"/>
      <c r="C17" s="77"/>
      <c r="D17" s="143"/>
      <c r="E17" s="144" t="s">
        <v>60</v>
      </c>
      <c r="F17" s="145" t="s">
        <v>61</v>
      </c>
      <c r="G17" s="146" t="s">
        <v>62</v>
      </c>
      <c r="H17" s="147"/>
      <c r="I17" s="148" t="s">
        <v>60</v>
      </c>
    </row>
    <row r="18" spans="1:53">
      <c r="A18" s="67" t="s">
        <v>309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0</v>
      </c>
    </row>
    <row r="19" spans="1:53">
      <c r="A19" s="67" t="s">
        <v>310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311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3">
      <c r="A21" s="67" t="s">
        <v>312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0</v>
      </c>
    </row>
    <row r="22" spans="1:53">
      <c r="A22" s="67" t="s">
        <v>313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1</v>
      </c>
    </row>
    <row r="23" spans="1:53">
      <c r="A23" s="67" t="s">
        <v>314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1</v>
      </c>
    </row>
    <row r="24" spans="1:53">
      <c r="A24" s="67" t="s">
        <v>315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2</v>
      </c>
    </row>
    <row r="25" spans="1:53">
      <c r="A25" s="67" t="s">
        <v>316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2</v>
      </c>
    </row>
    <row r="26" spans="1:53" ht="13.5" thickBot="1">
      <c r="A26" s="155"/>
      <c r="B26" s="156" t="s">
        <v>63</v>
      </c>
      <c r="C26" s="157"/>
      <c r="D26" s="158"/>
      <c r="E26" s="159"/>
      <c r="F26" s="160"/>
      <c r="G26" s="160"/>
      <c r="H26" s="161">
        <f>SUM(I18:I25)</f>
        <v>0</v>
      </c>
      <c r="I26" s="162"/>
    </row>
    <row r="28" spans="1:53">
      <c r="B28" s="141"/>
      <c r="F28" s="163"/>
      <c r="G28" s="164"/>
      <c r="H28" s="164"/>
      <c r="I28" s="165"/>
    </row>
    <row r="29" spans="1:53"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38"/>
  <sheetViews>
    <sheetView showGridLines="0" showZeros="0" zoomScaleNormal="100" workbookViewId="0">
      <selection activeCell="A165" sqref="A165:IV167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5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76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2021 Frýdl</v>
      </c>
      <c r="D3" s="172"/>
      <c r="E3" s="173" t="s">
        <v>64</v>
      </c>
      <c r="F3" s="174" t="str">
        <f>Rekapitulace!H1</f>
        <v>300321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3 Rekonstrukce el. MŠ Jiráskova - část K</v>
      </c>
      <c r="D4" s="177"/>
      <c r="E4" s="178" t="str">
        <f>Rekapitulace!G2</f>
        <v>Rekonstrukce el.instalace MŠ Jiráskova -část K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79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 ht="22.5">
      <c r="A8" s="196">
        <v>1</v>
      </c>
      <c r="B8" s="197" t="s">
        <v>84</v>
      </c>
      <c r="C8" s="198" t="s">
        <v>85</v>
      </c>
      <c r="D8" s="199" t="s">
        <v>86</v>
      </c>
      <c r="E8" s="200">
        <v>0.5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1.73916</v>
      </c>
    </row>
    <row r="9" spans="1:104">
      <c r="A9" s="203"/>
      <c r="B9" s="204"/>
      <c r="C9" s="205" t="s">
        <v>87</v>
      </c>
      <c r="D9" s="206"/>
      <c r="E9" s="206"/>
      <c r="F9" s="206"/>
      <c r="G9" s="207"/>
      <c r="L9" s="208" t="s">
        <v>87</v>
      </c>
      <c r="O9" s="195">
        <v>3</v>
      </c>
    </row>
    <row r="10" spans="1:104">
      <c r="A10" s="215"/>
      <c r="B10" s="216" t="s">
        <v>74</v>
      </c>
      <c r="C10" s="217" t="str">
        <f>CONCATENATE(B7," ",C7)</f>
        <v>3 Svislé a kompletní konstrukce</v>
      </c>
      <c r="D10" s="218"/>
      <c r="E10" s="219"/>
      <c r="F10" s="220"/>
      <c r="G10" s="221">
        <f>SUM(G7:G9)</f>
        <v>0</v>
      </c>
      <c r="O10" s="195">
        <v>4</v>
      </c>
      <c r="BA10" s="222">
        <f>SUM(BA7:BA9)</f>
        <v>0</v>
      </c>
      <c r="BB10" s="222">
        <f>SUM(BB7:BB9)</f>
        <v>0</v>
      </c>
      <c r="BC10" s="222">
        <f>SUM(BC7:BC9)</f>
        <v>0</v>
      </c>
      <c r="BD10" s="222">
        <f>SUM(BD7:BD9)</f>
        <v>0</v>
      </c>
      <c r="BE10" s="222">
        <f>SUM(BE7:BE9)</f>
        <v>0</v>
      </c>
    </row>
    <row r="11" spans="1:104">
      <c r="A11" s="188" t="s">
        <v>72</v>
      </c>
      <c r="B11" s="189" t="s">
        <v>88</v>
      </c>
      <c r="C11" s="190" t="s">
        <v>89</v>
      </c>
      <c r="D11" s="191"/>
      <c r="E11" s="192"/>
      <c r="F11" s="192"/>
      <c r="G11" s="193"/>
      <c r="H11" s="194"/>
      <c r="I11" s="194"/>
      <c r="O11" s="195">
        <v>1</v>
      </c>
    </row>
    <row r="12" spans="1:104" ht="22.5">
      <c r="A12" s="196">
        <v>2</v>
      </c>
      <c r="B12" s="197" t="s">
        <v>90</v>
      </c>
      <c r="C12" s="198" t="s">
        <v>91</v>
      </c>
      <c r="D12" s="199" t="s">
        <v>92</v>
      </c>
      <c r="E12" s="200">
        <v>3.5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3.6459999999999999E-2</v>
      </c>
    </row>
    <row r="13" spans="1:104">
      <c r="A13" s="203"/>
      <c r="B13" s="204"/>
      <c r="C13" s="205" t="s">
        <v>93</v>
      </c>
      <c r="D13" s="206"/>
      <c r="E13" s="206"/>
      <c r="F13" s="206"/>
      <c r="G13" s="207"/>
      <c r="L13" s="208" t="s">
        <v>93</v>
      </c>
      <c r="O13" s="195">
        <v>3</v>
      </c>
    </row>
    <row r="14" spans="1:104" ht="22.5">
      <c r="A14" s="196">
        <v>3</v>
      </c>
      <c r="B14" s="197" t="s">
        <v>94</v>
      </c>
      <c r="C14" s="198" t="s">
        <v>95</v>
      </c>
      <c r="D14" s="199" t="s">
        <v>92</v>
      </c>
      <c r="E14" s="200">
        <v>56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1</v>
      </c>
      <c r="CZ14" s="167">
        <v>8.6700000000000006E-3</v>
      </c>
    </row>
    <row r="15" spans="1:104">
      <c r="A15" s="203"/>
      <c r="B15" s="204"/>
      <c r="C15" s="205" t="s">
        <v>96</v>
      </c>
      <c r="D15" s="206"/>
      <c r="E15" s="206"/>
      <c r="F15" s="206"/>
      <c r="G15" s="207"/>
      <c r="L15" s="208" t="s">
        <v>96</v>
      </c>
      <c r="O15" s="195">
        <v>3</v>
      </c>
    </row>
    <row r="16" spans="1:104">
      <c r="A16" s="196">
        <v>4</v>
      </c>
      <c r="B16" s="197" t="s">
        <v>97</v>
      </c>
      <c r="C16" s="198" t="s">
        <v>98</v>
      </c>
      <c r="D16" s="199" t="s">
        <v>99</v>
      </c>
      <c r="E16" s="200">
        <v>118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1</v>
      </c>
      <c r="CZ16" s="167">
        <v>1.205E-2</v>
      </c>
    </row>
    <row r="17" spans="1:104">
      <c r="A17" s="203"/>
      <c r="B17" s="204"/>
      <c r="C17" s="205" t="s">
        <v>100</v>
      </c>
      <c r="D17" s="206"/>
      <c r="E17" s="206"/>
      <c r="F17" s="206"/>
      <c r="G17" s="207"/>
      <c r="L17" s="208" t="s">
        <v>100</v>
      </c>
      <c r="O17" s="195">
        <v>3</v>
      </c>
    </row>
    <row r="18" spans="1:104">
      <c r="A18" s="203"/>
      <c r="B18" s="209"/>
      <c r="C18" s="210" t="s">
        <v>101</v>
      </c>
      <c r="D18" s="211"/>
      <c r="E18" s="212">
        <v>98</v>
      </c>
      <c r="F18" s="213"/>
      <c r="G18" s="214"/>
      <c r="M18" s="208" t="s">
        <v>101</v>
      </c>
      <c r="O18" s="195"/>
    </row>
    <row r="19" spans="1:104">
      <c r="A19" s="203"/>
      <c r="B19" s="209"/>
      <c r="C19" s="210" t="s">
        <v>102</v>
      </c>
      <c r="D19" s="211"/>
      <c r="E19" s="212">
        <v>20</v>
      </c>
      <c r="F19" s="213"/>
      <c r="G19" s="214"/>
      <c r="M19" s="208" t="s">
        <v>102</v>
      </c>
      <c r="O19" s="195"/>
    </row>
    <row r="20" spans="1:104">
      <c r="A20" s="196">
        <v>5</v>
      </c>
      <c r="B20" s="197" t="s">
        <v>103</v>
      </c>
      <c r="C20" s="198" t="s">
        <v>104</v>
      </c>
      <c r="D20" s="199" t="s">
        <v>105</v>
      </c>
      <c r="E20" s="200">
        <v>25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1</v>
      </c>
      <c r="AC20" s="167">
        <v>1</v>
      </c>
      <c r="AZ20" s="167">
        <v>1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1</v>
      </c>
      <c r="CZ20" s="167">
        <v>0</v>
      </c>
    </row>
    <row r="21" spans="1:104">
      <c r="A21" s="203"/>
      <c r="B21" s="204"/>
      <c r="C21" s="205" t="s">
        <v>106</v>
      </c>
      <c r="D21" s="206"/>
      <c r="E21" s="206"/>
      <c r="F21" s="206"/>
      <c r="G21" s="207"/>
      <c r="L21" s="208" t="s">
        <v>106</v>
      </c>
      <c r="O21" s="195">
        <v>3</v>
      </c>
    </row>
    <row r="22" spans="1:104">
      <c r="A22" s="215"/>
      <c r="B22" s="216" t="s">
        <v>74</v>
      </c>
      <c r="C22" s="217" t="str">
        <f>CONCATENATE(B11," ",C11)</f>
        <v>61 Upravy povrchů vnitřní</v>
      </c>
      <c r="D22" s="218"/>
      <c r="E22" s="219"/>
      <c r="F22" s="220"/>
      <c r="G22" s="221">
        <f>SUM(G11:G21)</f>
        <v>0</v>
      </c>
      <c r="O22" s="195">
        <v>4</v>
      </c>
      <c r="BA22" s="222">
        <f>SUM(BA11:BA21)</f>
        <v>0</v>
      </c>
      <c r="BB22" s="222">
        <f>SUM(BB11:BB21)</f>
        <v>0</v>
      </c>
      <c r="BC22" s="222">
        <f>SUM(BC11:BC21)</f>
        <v>0</v>
      </c>
      <c r="BD22" s="222">
        <f>SUM(BD11:BD21)</f>
        <v>0</v>
      </c>
      <c r="BE22" s="222">
        <f>SUM(BE11:BE21)</f>
        <v>0</v>
      </c>
    </row>
    <row r="23" spans="1:104">
      <c r="A23" s="188" t="s">
        <v>72</v>
      </c>
      <c r="B23" s="189" t="s">
        <v>107</v>
      </c>
      <c r="C23" s="190" t="s">
        <v>108</v>
      </c>
      <c r="D23" s="191"/>
      <c r="E23" s="192"/>
      <c r="F23" s="192"/>
      <c r="G23" s="193"/>
      <c r="H23" s="194"/>
      <c r="I23" s="194"/>
      <c r="O23" s="195">
        <v>1</v>
      </c>
    </row>
    <row r="24" spans="1:104">
      <c r="A24" s="196">
        <v>6</v>
      </c>
      <c r="B24" s="197" t="s">
        <v>109</v>
      </c>
      <c r="C24" s="198" t="s">
        <v>110</v>
      </c>
      <c r="D24" s="199" t="s">
        <v>92</v>
      </c>
      <c r="E24" s="200">
        <v>7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1</v>
      </c>
      <c r="AC24" s="167">
        <v>1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1</v>
      </c>
      <c r="CZ24" s="167">
        <v>1.33E-3</v>
      </c>
    </row>
    <row r="25" spans="1:104">
      <c r="A25" s="203"/>
      <c r="B25" s="204"/>
      <c r="C25" s="205" t="s">
        <v>111</v>
      </c>
      <c r="D25" s="206"/>
      <c r="E25" s="206"/>
      <c r="F25" s="206"/>
      <c r="G25" s="207"/>
      <c r="L25" s="208" t="s">
        <v>111</v>
      </c>
      <c r="O25" s="195">
        <v>3</v>
      </c>
    </row>
    <row r="26" spans="1:104">
      <c r="A26" s="196">
        <v>7</v>
      </c>
      <c r="B26" s="197" t="s">
        <v>112</v>
      </c>
      <c r="C26" s="198" t="s">
        <v>113</v>
      </c>
      <c r="D26" s="199" t="s">
        <v>92</v>
      </c>
      <c r="E26" s="200">
        <v>46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1</v>
      </c>
      <c r="AC26" s="167">
        <v>1</v>
      </c>
      <c r="AZ26" s="167">
        <v>1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1</v>
      </c>
      <c r="CZ26" s="167">
        <v>8.9999999999999998E-4</v>
      </c>
    </row>
    <row r="27" spans="1:104">
      <c r="A27" s="203"/>
      <c r="B27" s="204"/>
      <c r="C27" s="205" t="s">
        <v>114</v>
      </c>
      <c r="D27" s="206"/>
      <c r="E27" s="206"/>
      <c r="F27" s="206"/>
      <c r="G27" s="207"/>
      <c r="L27" s="208" t="s">
        <v>114</v>
      </c>
      <c r="O27" s="195">
        <v>3</v>
      </c>
    </row>
    <row r="28" spans="1:104">
      <c r="A28" s="196">
        <v>8</v>
      </c>
      <c r="B28" s="197" t="s">
        <v>115</v>
      </c>
      <c r="C28" s="198" t="s">
        <v>116</v>
      </c>
      <c r="D28" s="199" t="s">
        <v>99</v>
      </c>
      <c r="E28" s="200">
        <v>48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1</v>
      </c>
      <c r="AC28" s="167">
        <v>1</v>
      </c>
      <c r="AZ28" s="167">
        <v>1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1</v>
      </c>
      <c r="CZ28" s="167">
        <v>4.8999999999999998E-4</v>
      </c>
    </row>
    <row r="29" spans="1:104">
      <c r="A29" s="203"/>
      <c r="B29" s="204"/>
      <c r="C29" s="205" t="s">
        <v>117</v>
      </c>
      <c r="D29" s="206"/>
      <c r="E29" s="206"/>
      <c r="F29" s="206"/>
      <c r="G29" s="207"/>
      <c r="L29" s="208" t="s">
        <v>117</v>
      </c>
      <c r="O29" s="195">
        <v>3</v>
      </c>
    </row>
    <row r="30" spans="1:104">
      <c r="A30" s="196">
        <v>9</v>
      </c>
      <c r="B30" s="197" t="s">
        <v>118</v>
      </c>
      <c r="C30" s="198" t="s">
        <v>119</v>
      </c>
      <c r="D30" s="199" t="s">
        <v>99</v>
      </c>
      <c r="E30" s="200">
        <v>12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1</v>
      </c>
      <c r="AC30" s="167">
        <v>1</v>
      </c>
      <c r="AZ30" s="167">
        <v>1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202">
        <v>1</v>
      </c>
      <c r="CB30" s="202">
        <v>1</v>
      </c>
      <c r="CZ30" s="167">
        <v>4.8999999999999998E-4</v>
      </c>
    </row>
    <row r="31" spans="1:104">
      <c r="A31" s="203"/>
      <c r="B31" s="204"/>
      <c r="C31" s="205" t="s">
        <v>120</v>
      </c>
      <c r="D31" s="206"/>
      <c r="E31" s="206"/>
      <c r="F31" s="206"/>
      <c r="G31" s="207"/>
      <c r="L31" s="208" t="s">
        <v>120</v>
      </c>
      <c r="O31" s="195">
        <v>3</v>
      </c>
    </row>
    <row r="32" spans="1:104">
      <c r="A32" s="203"/>
      <c r="B32" s="204"/>
      <c r="C32" s="205" t="s">
        <v>121</v>
      </c>
      <c r="D32" s="206"/>
      <c r="E32" s="206"/>
      <c r="F32" s="206"/>
      <c r="G32" s="207"/>
      <c r="L32" s="208" t="s">
        <v>121</v>
      </c>
      <c r="O32" s="195">
        <v>3</v>
      </c>
    </row>
    <row r="33" spans="1:104">
      <c r="A33" s="196">
        <v>10</v>
      </c>
      <c r="B33" s="197" t="s">
        <v>122</v>
      </c>
      <c r="C33" s="198" t="s">
        <v>123</v>
      </c>
      <c r="D33" s="199" t="s">
        <v>99</v>
      </c>
      <c r="E33" s="200">
        <v>23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1</v>
      </c>
      <c r="AC33" s="167">
        <v>1</v>
      </c>
      <c r="AZ33" s="167">
        <v>1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1</v>
      </c>
      <c r="CZ33" s="167">
        <v>4.8999999999999998E-4</v>
      </c>
    </row>
    <row r="34" spans="1:104">
      <c r="A34" s="203"/>
      <c r="B34" s="204"/>
      <c r="C34" s="205" t="s">
        <v>124</v>
      </c>
      <c r="D34" s="206"/>
      <c r="E34" s="206"/>
      <c r="F34" s="206"/>
      <c r="G34" s="207"/>
      <c r="L34" s="208" t="s">
        <v>124</v>
      </c>
      <c r="O34" s="195">
        <v>3</v>
      </c>
    </row>
    <row r="35" spans="1:104">
      <c r="A35" s="196">
        <v>11</v>
      </c>
      <c r="B35" s="197" t="s">
        <v>125</v>
      </c>
      <c r="C35" s="198" t="s">
        <v>126</v>
      </c>
      <c r="D35" s="199" t="s">
        <v>99</v>
      </c>
      <c r="E35" s="200">
        <v>15</v>
      </c>
      <c r="F35" s="200">
        <v>0</v>
      </c>
      <c r="G35" s="201">
        <f>E35*F35</f>
        <v>0</v>
      </c>
      <c r="O35" s="195">
        <v>2</v>
      </c>
      <c r="AA35" s="167">
        <v>1</v>
      </c>
      <c r="AB35" s="167">
        <v>1</v>
      </c>
      <c r="AC35" s="167">
        <v>1</v>
      </c>
      <c r="AZ35" s="167">
        <v>1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1</v>
      </c>
      <c r="CB35" s="202">
        <v>1</v>
      </c>
      <c r="CZ35" s="167">
        <v>4.8999999999999998E-4</v>
      </c>
    </row>
    <row r="36" spans="1:104">
      <c r="A36" s="203"/>
      <c r="B36" s="204"/>
      <c r="C36" s="205" t="s">
        <v>127</v>
      </c>
      <c r="D36" s="206"/>
      <c r="E36" s="206"/>
      <c r="F36" s="206"/>
      <c r="G36" s="207"/>
      <c r="L36" s="208" t="s">
        <v>127</v>
      </c>
      <c r="O36" s="195">
        <v>3</v>
      </c>
    </row>
    <row r="37" spans="1:104">
      <c r="A37" s="203"/>
      <c r="B37" s="204"/>
      <c r="C37" s="205"/>
      <c r="D37" s="206"/>
      <c r="E37" s="206"/>
      <c r="F37" s="206"/>
      <c r="G37" s="207"/>
      <c r="L37" s="208"/>
      <c r="O37" s="195">
        <v>3</v>
      </c>
    </row>
    <row r="38" spans="1:104" ht="22.5">
      <c r="A38" s="196">
        <v>12</v>
      </c>
      <c r="B38" s="197" t="s">
        <v>128</v>
      </c>
      <c r="C38" s="198" t="s">
        <v>129</v>
      </c>
      <c r="D38" s="199" t="s">
        <v>130</v>
      </c>
      <c r="E38" s="200">
        <v>1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3</v>
      </c>
      <c r="AC38" s="167">
        <v>3</v>
      </c>
      <c r="AZ38" s="167">
        <v>1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1</v>
      </c>
      <c r="CB38" s="202">
        <v>3</v>
      </c>
      <c r="CZ38" s="167">
        <v>0</v>
      </c>
    </row>
    <row r="39" spans="1:104">
      <c r="A39" s="196">
        <v>13</v>
      </c>
      <c r="B39" s="197" t="s">
        <v>131</v>
      </c>
      <c r="C39" s="198" t="s">
        <v>132</v>
      </c>
      <c r="D39" s="199" t="s">
        <v>130</v>
      </c>
      <c r="E39" s="200">
        <v>1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3</v>
      </c>
      <c r="AC39" s="167">
        <v>3</v>
      </c>
      <c r="AZ39" s="167">
        <v>1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</v>
      </c>
      <c r="CB39" s="202">
        <v>3</v>
      </c>
      <c r="CZ39" s="167">
        <v>0</v>
      </c>
    </row>
    <row r="40" spans="1:104">
      <c r="A40" s="215"/>
      <c r="B40" s="216" t="s">
        <v>74</v>
      </c>
      <c r="C40" s="217" t="str">
        <f>CONCATENATE(B23," ",C23)</f>
        <v>97 Prorážení otvorů</v>
      </c>
      <c r="D40" s="218"/>
      <c r="E40" s="219"/>
      <c r="F40" s="220"/>
      <c r="G40" s="221">
        <f>SUM(G23:G39)</f>
        <v>0</v>
      </c>
      <c r="O40" s="195">
        <v>4</v>
      </c>
      <c r="BA40" s="222">
        <f>SUM(BA23:BA39)</f>
        <v>0</v>
      </c>
      <c r="BB40" s="222">
        <f>SUM(BB23:BB39)</f>
        <v>0</v>
      </c>
      <c r="BC40" s="222">
        <f>SUM(BC23:BC39)</f>
        <v>0</v>
      </c>
      <c r="BD40" s="222">
        <f>SUM(BD23:BD39)</f>
        <v>0</v>
      </c>
      <c r="BE40" s="222">
        <f>SUM(BE23:BE39)</f>
        <v>0</v>
      </c>
    </row>
    <row r="41" spans="1:104">
      <c r="A41" s="188" t="s">
        <v>72</v>
      </c>
      <c r="B41" s="189" t="s">
        <v>133</v>
      </c>
      <c r="C41" s="190" t="s">
        <v>134</v>
      </c>
      <c r="D41" s="191"/>
      <c r="E41" s="192"/>
      <c r="F41" s="192"/>
      <c r="G41" s="193"/>
      <c r="H41" s="194"/>
      <c r="I41" s="194"/>
      <c r="O41" s="195">
        <v>1</v>
      </c>
    </row>
    <row r="42" spans="1:104">
      <c r="A42" s="196">
        <v>14</v>
      </c>
      <c r="B42" s="197" t="s">
        <v>135</v>
      </c>
      <c r="C42" s="198" t="s">
        <v>136</v>
      </c>
      <c r="D42" s="199" t="s">
        <v>105</v>
      </c>
      <c r="E42" s="200">
        <v>380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7</v>
      </c>
      <c r="AC42" s="167">
        <v>7</v>
      </c>
      <c r="AZ42" s="167">
        <v>2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1</v>
      </c>
      <c r="CB42" s="202">
        <v>7</v>
      </c>
      <c r="CZ42" s="167">
        <v>6.9999999999999994E-5</v>
      </c>
    </row>
    <row r="43" spans="1:104">
      <c r="A43" s="203"/>
      <c r="B43" s="204"/>
      <c r="C43" s="205" t="s">
        <v>137</v>
      </c>
      <c r="D43" s="206"/>
      <c r="E43" s="206"/>
      <c r="F43" s="206"/>
      <c r="G43" s="207"/>
      <c r="L43" s="208" t="s">
        <v>137</v>
      </c>
      <c r="O43" s="195">
        <v>3</v>
      </c>
    </row>
    <row r="44" spans="1:104">
      <c r="A44" s="196">
        <v>15</v>
      </c>
      <c r="B44" s="197" t="s">
        <v>138</v>
      </c>
      <c r="C44" s="198" t="s">
        <v>139</v>
      </c>
      <c r="D44" s="199" t="s">
        <v>105</v>
      </c>
      <c r="E44" s="200">
        <v>780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7</v>
      </c>
      <c r="AC44" s="167">
        <v>7</v>
      </c>
      <c r="AZ44" s="167">
        <v>2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7</v>
      </c>
      <c r="CZ44" s="167">
        <v>1.4999999999999999E-4</v>
      </c>
    </row>
    <row r="45" spans="1:104">
      <c r="A45" s="196">
        <v>16</v>
      </c>
      <c r="B45" s="197" t="s">
        <v>140</v>
      </c>
      <c r="C45" s="198" t="s">
        <v>141</v>
      </c>
      <c r="D45" s="199" t="s">
        <v>73</v>
      </c>
      <c r="E45" s="200">
        <v>3</v>
      </c>
      <c r="F45" s="200">
        <v>0</v>
      </c>
      <c r="G45" s="201">
        <f>E45*F45</f>
        <v>0</v>
      </c>
      <c r="O45" s="195">
        <v>2</v>
      </c>
      <c r="AA45" s="167">
        <v>3</v>
      </c>
      <c r="AB45" s="167">
        <v>7</v>
      </c>
      <c r="AC45" s="167">
        <v>24662022</v>
      </c>
      <c r="AZ45" s="167">
        <v>2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3</v>
      </c>
      <c r="CB45" s="202">
        <v>7</v>
      </c>
      <c r="CZ45" s="167">
        <v>1E-3</v>
      </c>
    </row>
    <row r="46" spans="1:104">
      <c r="A46" s="196">
        <v>17</v>
      </c>
      <c r="B46" s="197" t="s">
        <v>142</v>
      </c>
      <c r="C46" s="198" t="s">
        <v>143</v>
      </c>
      <c r="D46" s="199" t="s">
        <v>73</v>
      </c>
      <c r="E46" s="200">
        <v>13</v>
      </c>
      <c r="F46" s="200">
        <v>0</v>
      </c>
      <c r="G46" s="201">
        <f>E46*F46</f>
        <v>0</v>
      </c>
      <c r="O46" s="195">
        <v>2</v>
      </c>
      <c r="AA46" s="167">
        <v>3</v>
      </c>
      <c r="AB46" s="167">
        <v>7</v>
      </c>
      <c r="AC46" s="167" t="s">
        <v>142</v>
      </c>
      <c r="AZ46" s="167">
        <v>2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3</v>
      </c>
      <c r="CB46" s="202">
        <v>7</v>
      </c>
      <c r="CZ46" s="167">
        <v>1E-3</v>
      </c>
    </row>
    <row r="47" spans="1:104">
      <c r="A47" s="203"/>
      <c r="B47" s="204"/>
      <c r="C47" s="205" t="s">
        <v>144</v>
      </c>
      <c r="D47" s="206"/>
      <c r="E47" s="206"/>
      <c r="F47" s="206"/>
      <c r="G47" s="207"/>
      <c r="L47" s="208" t="s">
        <v>144</v>
      </c>
      <c r="O47" s="195">
        <v>3</v>
      </c>
    </row>
    <row r="48" spans="1:104">
      <c r="A48" s="215"/>
      <c r="B48" s="216" t="s">
        <v>74</v>
      </c>
      <c r="C48" s="217" t="str">
        <f>CONCATENATE(B41," ",C41)</f>
        <v>784 Malby</v>
      </c>
      <c r="D48" s="218"/>
      <c r="E48" s="219"/>
      <c r="F48" s="220"/>
      <c r="G48" s="221">
        <f>SUM(G41:G47)</f>
        <v>0</v>
      </c>
      <c r="O48" s="195">
        <v>4</v>
      </c>
      <c r="BA48" s="222">
        <f>SUM(BA41:BA47)</f>
        <v>0</v>
      </c>
      <c r="BB48" s="222">
        <f>SUM(BB41:BB47)</f>
        <v>0</v>
      </c>
      <c r="BC48" s="222">
        <f>SUM(BC41:BC47)</f>
        <v>0</v>
      </c>
      <c r="BD48" s="222">
        <f>SUM(BD41:BD47)</f>
        <v>0</v>
      </c>
      <c r="BE48" s="222">
        <f>SUM(BE41:BE47)</f>
        <v>0</v>
      </c>
    </row>
    <row r="49" spans="1:104">
      <c r="A49" s="188" t="s">
        <v>72</v>
      </c>
      <c r="B49" s="189" t="s">
        <v>145</v>
      </c>
      <c r="C49" s="190" t="s">
        <v>146</v>
      </c>
      <c r="D49" s="191"/>
      <c r="E49" s="192"/>
      <c r="F49" s="192"/>
      <c r="G49" s="193"/>
      <c r="H49" s="194"/>
      <c r="I49" s="194"/>
      <c r="O49" s="195">
        <v>1</v>
      </c>
    </row>
    <row r="50" spans="1:104">
      <c r="A50" s="196">
        <v>18</v>
      </c>
      <c r="B50" s="197" t="s">
        <v>147</v>
      </c>
      <c r="C50" s="198" t="s">
        <v>148</v>
      </c>
      <c r="D50" s="199" t="s">
        <v>99</v>
      </c>
      <c r="E50" s="200">
        <v>30</v>
      </c>
      <c r="F50" s="200">
        <v>0</v>
      </c>
      <c r="G50" s="201">
        <f>E50*F50</f>
        <v>0</v>
      </c>
      <c r="O50" s="195">
        <v>2</v>
      </c>
      <c r="AA50" s="167">
        <v>1</v>
      </c>
      <c r="AB50" s="167">
        <v>9</v>
      </c>
      <c r="AC50" s="167">
        <v>9</v>
      </c>
      <c r="AZ50" s="167">
        <v>4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1</v>
      </c>
      <c r="CB50" s="202">
        <v>9</v>
      </c>
      <c r="CZ50" s="167">
        <v>0</v>
      </c>
    </row>
    <row r="51" spans="1:104">
      <c r="A51" s="203"/>
      <c r="B51" s="204"/>
      <c r="C51" s="205" t="s">
        <v>149</v>
      </c>
      <c r="D51" s="206"/>
      <c r="E51" s="206"/>
      <c r="F51" s="206"/>
      <c r="G51" s="207"/>
      <c r="L51" s="208" t="s">
        <v>149</v>
      </c>
      <c r="O51" s="195">
        <v>3</v>
      </c>
    </row>
    <row r="52" spans="1:104">
      <c r="A52" s="196">
        <v>19</v>
      </c>
      <c r="B52" s="197" t="s">
        <v>150</v>
      </c>
      <c r="C52" s="198" t="s">
        <v>151</v>
      </c>
      <c r="D52" s="199" t="s">
        <v>99</v>
      </c>
      <c r="E52" s="200">
        <v>35</v>
      </c>
      <c r="F52" s="200">
        <v>0</v>
      </c>
      <c r="G52" s="201">
        <f>E52*F52</f>
        <v>0</v>
      </c>
      <c r="O52" s="195">
        <v>2</v>
      </c>
      <c r="AA52" s="167">
        <v>1</v>
      </c>
      <c r="AB52" s="167">
        <v>9</v>
      </c>
      <c r="AC52" s="167">
        <v>9</v>
      </c>
      <c r="AZ52" s="167">
        <v>4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</v>
      </c>
      <c r="CB52" s="202">
        <v>9</v>
      </c>
      <c r="CZ52" s="167">
        <v>0</v>
      </c>
    </row>
    <row r="53" spans="1:104">
      <c r="A53" s="203"/>
      <c r="B53" s="204"/>
      <c r="C53" s="205" t="s">
        <v>152</v>
      </c>
      <c r="D53" s="206"/>
      <c r="E53" s="206"/>
      <c r="F53" s="206"/>
      <c r="G53" s="207"/>
      <c r="L53" s="208" t="s">
        <v>152</v>
      </c>
      <c r="O53" s="195">
        <v>3</v>
      </c>
    </row>
    <row r="54" spans="1:104" ht="22.5">
      <c r="A54" s="196">
        <v>20</v>
      </c>
      <c r="B54" s="197" t="s">
        <v>153</v>
      </c>
      <c r="C54" s="198" t="s">
        <v>154</v>
      </c>
      <c r="D54" s="199" t="s">
        <v>92</v>
      </c>
      <c r="E54" s="200">
        <v>32</v>
      </c>
      <c r="F54" s="200">
        <v>0</v>
      </c>
      <c r="G54" s="201">
        <f>E54*F54</f>
        <v>0</v>
      </c>
      <c r="O54" s="195">
        <v>2</v>
      </c>
      <c r="AA54" s="167">
        <v>1</v>
      </c>
      <c r="AB54" s="167">
        <v>9</v>
      </c>
      <c r="AC54" s="167">
        <v>9</v>
      </c>
      <c r="AZ54" s="167">
        <v>4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202">
        <v>1</v>
      </c>
      <c r="CB54" s="202">
        <v>9</v>
      </c>
      <c r="CZ54" s="167">
        <v>2.0000000000000002E-5</v>
      </c>
    </row>
    <row r="55" spans="1:104">
      <c r="A55" s="203"/>
      <c r="B55" s="209"/>
      <c r="C55" s="210" t="s">
        <v>155</v>
      </c>
      <c r="D55" s="211"/>
      <c r="E55" s="212">
        <v>17</v>
      </c>
      <c r="F55" s="213"/>
      <c r="G55" s="214"/>
      <c r="M55" s="208" t="s">
        <v>155</v>
      </c>
      <c r="O55" s="195"/>
    </row>
    <row r="56" spans="1:104">
      <c r="A56" s="203"/>
      <c r="B56" s="209"/>
      <c r="C56" s="210" t="s">
        <v>156</v>
      </c>
      <c r="D56" s="211"/>
      <c r="E56" s="212">
        <v>10</v>
      </c>
      <c r="F56" s="213"/>
      <c r="G56" s="214"/>
      <c r="M56" s="208" t="s">
        <v>156</v>
      </c>
      <c r="O56" s="195"/>
    </row>
    <row r="57" spans="1:104">
      <c r="A57" s="203"/>
      <c r="B57" s="209"/>
      <c r="C57" s="210" t="s">
        <v>157</v>
      </c>
      <c r="D57" s="211"/>
      <c r="E57" s="212">
        <v>5</v>
      </c>
      <c r="F57" s="213"/>
      <c r="G57" s="214"/>
      <c r="M57" s="208" t="s">
        <v>157</v>
      </c>
      <c r="O57" s="195"/>
    </row>
    <row r="58" spans="1:104" ht="22.5">
      <c r="A58" s="196">
        <v>21</v>
      </c>
      <c r="B58" s="197" t="s">
        <v>158</v>
      </c>
      <c r="C58" s="198" t="s">
        <v>159</v>
      </c>
      <c r="D58" s="199" t="s">
        <v>92</v>
      </c>
      <c r="E58" s="200">
        <v>6</v>
      </c>
      <c r="F58" s="200">
        <v>0</v>
      </c>
      <c r="G58" s="201">
        <f>E58*F58</f>
        <v>0</v>
      </c>
      <c r="O58" s="195">
        <v>2</v>
      </c>
      <c r="AA58" s="167">
        <v>1</v>
      </c>
      <c r="AB58" s="167">
        <v>9</v>
      </c>
      <c r="AC58" s="167">
        <v>9</v>
      </c>
      <c r="AZ58" s="167">
        <v>4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202">
        <v>1</v>
      </c>
      <c r="CB58" s="202">
        <v>9</v>
      </c>
      <c r="CZ58" s="167">
        <v>4.0000000000000003E-5</v>
      </c>
    </row>
    <row r="59" spans="1:104">
      <c r="A59" s="203"/>
      <c r="B59" s="204"/>
      <c r="C59" s="205" t="s">
        <v>160</v>
      </c>
      <c r="D59" s="206"/>
      <c r="E59" s="206"/>
      <c r="F59" s="206"/>
      <c r="G59" s="207"/>
      <c r="L59" s="208" t="s">
        <v>160</v>
      </c>
      <c r="O59" s="195">
        <v>3</v>
      </c>
    </row>
    <row r="60" spans="1:104" ht="22.5">
      <c r="A60" s="196">
        <v>22</v>
      </c>
      <c r="B60" s="197" t="s">
        <v>161</v>
      </c>
      <c r="C60" s="198" t="s">
        <v>162</v>
      </c>
      <c r="D60" s="199" t="s">
        <v>92</v>
      </c>
      <c r="E60" s="200">
        <v>6</v>
      </c>
      <c r="F60" s="200">
        <v>0</v>
      </c>
      <c r="G60" s="201">
        <f>E60*F60</f>
        <v>0</v>
      </c>
      <c r="O60" s="195">
        <v>2</v>
      </c>
      <c r="AA60" s="167">
        <v>1</v>
      </c>
      <c r="AB60" s="167">
        <v>9</v>
      </c>
      <c r="AC60" s="167">
        <v>9</v>
      </c>
      <c r="AZ60" s="167">
        <v>4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202">
        <v>1</v>
      </c>
      <c r="CB60" s="202">
        <v>9</v>
      </c>
      <c r="CZ60" s="167">
        <v>9.0000000000000006E-5</v>
      </c>
    </row>
    <row r="61" spans="1:104">
      <c r="A61" s="203"/>
      <c r="B61" s="204"/>
      <c r="C61" s="205" t="s">
        <v>163</v>
      </c>
      <c r="D61" s="206"/>
      <c r="E61" s="206"/>
      <c r="F61" s="206"/>
      <c r="G61" s="207"/>
      <c r="L61" s="208" t="s">
        <v>163</v>
      </c>
      <c r="O61" s="195">
        <v>3</v>
      </c>
    </row>
    <row r="62" spans="1:104" ht="22.5">
      <c r="A62" s="196">
        <v>23</v>
      </c>
      <c r="B62" s="197" t="s">
        <v>164</v>
      </c>
      <c r="C62" s="198" t="s">
        <v>165</v>
      </c>
      <c r="D62" s="199" t="s">
        <v>92</v>
      </c>
      <c r="E62" s="200">
        <v>2</v>
      </c>
      <c r="F62" s="200">
        <v>0</v>
      </c>
      <c r="G62" s="201">
        <f>E62*F62</f>
        <v>0</v>
      </c>
      <c r="O62" s="195">
        <v>2</v>
      </c>
      <c r="AA62" s="167">
        <v>1</v>
      </c>
      <c r="AB62" s="167">
        <v>9</v>
      </c>
      <c r="AC62" s="167">
        <v>9</v>
      </c>
      <c r="AZ62" s="167">
        <v>4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</v>
      </c>
      <c r="CB62" s="202">
        <v>9</v>
      </c>
      <c r="CZ62" s="167">
        <v>0</v>
      </c>
    </row>
    <row r="63" spans="1:104">
      <c r="A63" s="203"/>
      <c r="B63" s="204"/>
      <c r="C63" s="205" t="s">
        <v>166</v>
      </c>
      <c r="D63" s="206"/>
      <c r="E63" s="206"/>
      <c r="F63" s="206"/>
      <c r="G63" s="207"/>
      <c r="L63" s="208" t="s">
        <v>166</v>
      </c>
      <c r="O63" s="195">
        <v>3</v>
      </c>
    </row>
    <row r="64" spans="1:104" ht="22.5">
      <c r="A64" s="196">
        <v>24</v>
      </c>
      <c r="B64" s="197" t="s">
        <v>167</v>
      </c>
      <c r="C64" s="198" t="s">
        <v>168</v>
      </c>
      <c r="D64" s="199" t="s">
        <v>92</v>
      </c>
      <c r="E64" s="200">
        <v>1</v>
      </c>
      <c r="F64" s="200">
        <v>0</v>
      </c>
      <c r="G64" s="201">
        <f>E64*F64</f>
        <v>0</v>
      </c>
      <c r="O64" s="195">
        <v>2</v>
      </c>
      <c r="AA64" s="167">
        <v>1</v>
      </c>
      <c r="AB64" s="167">
        <v>9</v>
      </c>
      <c r="AC64" s="167">
        <v>9</v>
      </c>
      <c r="AZ64" s="167">
        <v>4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1</v>
      </c>
      <c r="CB64" s="202">
        <v>9</v>
      </c>
      <c r="CZ64" s="167">
        <v>3.2000000000000003E-4</v>
      </c>
    </row>
    <row r="65" spans="1:104">
      <c r="A65" s="203"/>
      <c r="B65" s="204"/>
      <c r="C65" s="205" t="s">
        <v>169</v>
      </c>
      <c r="D65" s="206"/>
      <c r="E65" s="206"/>
      <c r="F65" s="206"/>
      <c r="G65" s="207"/>
      <c r="L65" s="208" t="s">
        <v>169</v>
      </c>
      <c r="O65" s="195">
        <v>3</v>
      </c>
    </row>
    <row r="66" spans="1:104">
      <c r="A66" s="196">
        <v>25</v>
      </c>
      <c r="B66" s="197" t="s">
        <v>170</v>
      </c>
      <c r="C66" s="198" t="s">
        <v>171</v>
      </c>
      <c r="D66" s="199" t="s">
        <v>92</v>
      </c>
      <c r="E66" s="200">
        <v>33</v>
      </c>
      <c r="F66" s="200">
        <v>0</v>
      </c>
      <c r="G66" s="201">
        <f>E66*F66</f>
        <v>0</v>
      </c>
      <c r="O66" s="195">
        <v>2</v>
      </c>
      <c r="AA66" s="167">
        <v>1</v>
      </c>
      <c r="AB66" s="167">
        <v>9</v>
      </c>
      <c r="AC66" s="167">
        <v>9</v>
      </c>
      <c r="AZ66" s="167">
        <v>4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1</v>
      </c>
      <c r="CB66" s="202">
        <v>9</v>
      </c>
      <c r="CZ66" s="167">
        <v>0</v>
      </c>
    </row>
    <row r="67" spans="1:104">
      <c r="A67" s="203"/>
      <c r="B67" s="204"/>
      <c r="C67" s="205" t="s">
        <v>172</v>
      </c>
      <c r="D67" s="206"/>
      <c r="E67" s="206"/>
      <c r="F67" s="206"/>
      <c r="G67" s="207"/>
      <c r="L67" s="208" t="s">
        <v>172</v>
      </c>
      <c r="O67" s="195">
        <v>3</v>
      </c>
    </row>
    <row r="68" spans="1:104">
      <c r="A68" s="196">
        <v>26</v>
      </c>
      <c r="B68" s="197" t="s">
        <v>173</v>
      </c>
      <c r="C68" s="198" t="s">
        <v>174</v>
      </c>
      <c r="D68" s="199" t="s">
        <v>92</v>
      </c>
      <c r="E68" s="200">
        <v>6</v>
      </c>
      <c r="F68" s="200">
        <v>0</v>
      </c>
      <c r="G68" s="201">
        <f>E68*F68</f>
        <v>0</v>
      </c>
      <c r="O68" s="195">
        <v>2</v>
      </c>
      <c r="AA68" s="167">
        <v>1</v>
      </c>
      <c r="AB68" s="167">
        <v>9</v>
      </c>
      <c r="AC68" s="167">
        <v>9</v>
      </c>
      <c r="AZ68" s="167">
        <v>4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202">
        <v>1</v>
      </c>
      <c r="CB68" s="202">
        <v>9</v>
      </c>
      <c r="CZ68" s="167">
        <v>0</v>
      </c>
    </row>
    <row r="69" spans="1:104">
      <c r="A69" s="203"/>
      <c r="B69" s="204"/>
      <c r="C69" s="205" t="s">
        <v>175</v>
      </c>
      <c r="D69" s="206"/>
      <c r="E69" s="206"/>
      <c r="F69" s="206"/>
      <c r="G69" s="207"/>
      <c r="L69" s="208" t="s">
        <v>175</v>
      </c>
      <c r="O69" s="195">
        <v>3</v>
      </c>
    </row>
    <row r="70" spans="1:104">
      <c r="A70" s="196">
        <v>27</v>
      </c>
      <c r="B70" s="197" t="s">
        <v>176</v>
      </c>
      <c r="C70" s="198" t="s">
        <v>177</v>
      </c>
      <c r="D70" s="199" t="s">
        <v>92</v>
      </c>
      <c r="E70" s="200">
        <v>8</v>
      </c>
      <c r="F70" s="200">
        <v>0</v>
      </c>
      <c r="G70" s="201">
        <f>E70*F70</f>
        <v>0</v>
      </c>
      <c r="O70" s="195">
        <v>2</v>
      </c>
      <c r="AA70" s="167">
        <v>1</v>
      </c>
      <c r="AB70" s="167">
        <v>9</v>
      </c>
      <c r="AC70" s="167">
        <v>9</v>
      </c>
      <c r="AZ70" s="167">
        <v>4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1</v>
      </c>
      <c r="CB70" s="202">
        <v>9</v>
      </c>
      <c r="CZ70" s="167">
        <v>0</v>
      </c>
    </row>
    <row r="71" spans="1:104">
      <c r="A71" s="196">
        <v>28</v>
      </c>
      <c r="B71" s="197" t="s">
        <v>178</v>
      </c>
      <c r="C71" s="198" t="s">
        <v>179</v>
      </c>
      <c r="D71" s="199" t="s">
        <v>92</v>
      </c>
      <c r="E71" s="200">
        <v>20</v>
      </c>
      <c r="F71" s="200">
        <v>0</v>
      </c>
      <c r="G71" s="201">
        <f>E71*F71</f>
        <v>0</v>
      </c>
      <c r="O71" s="195">
        <v>2</v>
      </c>
      <c r="AA71" s="167">
        <v>1</v>
      </c>
      <c r="AB71" s="167">
        <v>9</v>
      </c>
      <c r="AC71" s="167">
        <v>9</v>
      </c>
      <c r="AZ71" s="167">
        <v>4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</v>
      </c>
      <c r="CB71" s="202">
        <v>9</v>
      </c>
      <c r="CZ71" s="167">
        <v>0</v>
      </c>
    </row>
    <row r="72" spans="1:104">
      <c r="A72" s="203"/>
      <c r="B72" s="204"/>
      <c r="C72" s="205" t="s">
        <v>180</v>
      </c>
      <c r="D72" s="206"/>
      <c r="E72" s="206"/>
      <c r="F72" s="206"/>
      <c r="G72" s="207"/>
      <c r="L72" s="208" t="s">
        <v>180</v>
      </c>
      <c r="O72" s="195">
        <v>3</v>
      </c>
    </row>
    <row r="73" spans="1:104" ht="22.5">
      <c r="A73" s="196">
        <v>29</v>
      </c>
      <c r="B73" s="197" t="s">
        <v>181</v>
      </c>
      <c r="C73" s="198" t="s">
        <v>182</v>
      </c>
      <c r="D73" s="199" t="s">
        <v>92</v>
      </c>
      <c r="E73" s="200">
        <v>7</v>
      </c>
      <c r="F73" s="200">
        <v>0</v>
      </c>
      <c r="G73" s="201">
        <f>E73*F73</f>
        <v>0</v>
      </c>
      <c r="O73" s="195">
        <v>2</v>
      </c>
      <c r="AA73" s="167">
        <v>1</v>
      </c>
      <c r="AB73" s="167">
        <v>9</v>
      </c>
      <c r="AC73" s="167">
        <v>9</v>
      </c>
      <c r="AZ73" s="167">
        <v>4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1</v>
      </c>
      <c r="CB73" s="202">
        <v>9</v>
      </c>
      <c r="CZ73" s="167">
        <v>1.1E-4</v>
      </c>
    </row>
    <row r="74" spans="1:104">
      <c r="A74" s="203"/>
      <c r="B74" s="204"/>
      <c r="C74" s="205"/>
      <c r="D74" s="206"/>
      <c r="E74" s="206"/>
      <c r="F74" s="206"/>
      <c r="G74" s="207"/>
      <c r="L74" s="208"/>
      <c r="O74" s="195">
        <v>3</v>
      </c>
    </row>
    <row r="75" spans="1:104" ht="22.5">
      <c r="A75" s="196">
        <v>30</v>
      </c>
      <c r="B75" s="197" t="s">
        <v>183</v>
      </c>
      <c r="C75" s="198" t="s">
        <v>184</v>
      </c>
      <c r="D75" s="199" t="s">
        <v>92</v>
      </c>
      <c r="E75" s="200">
        <v>3</v>
      </c>
      <c r="F75" s="200">
        <v>0</v>
      </c>
      <c r="G75" s="201">
        <f>E75*F75</f>
        <v>0</v>
      </c>
      <c r="O75" s="195">
        <v>2</v>
      </c>
      <c r="AA75" s="167">
        <v>1</v>
      </c>
      <c r="AB75" s="167">
        <v>9</v>
      </c>
      <c r="AC75" s="167">
        <v>9</v>
      </c>
      <c r="AZ75" s="167">
        <v>4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1</v>
      </c>
      <c r="CB75" s="202">
        <v>9</v>
      </c>
      <c r="CZ75" s="167">
        <v>1.1E-4</v>
      </c>
    </row>
    <row r="76" spans="1:104" ht="22.5">
      <c r="A76" s="196">
        <v>31</v>
      </c>
      <c r="B76" s="197" t="s">
        <v>185</v>
      </c>
      <c r="C76" s="198" t="s">
        <v>186</v>
      </c>
      <c r="D76" s="199" t="s">
        <v>92</v>
      </c>
      <c r="E76" s="200">
        <v>6</v>
      </c>
      <c r="F76" s="200">
        <v>0</v>
      </c>
      <c r="G76" s="201">
        <f>E76*F76</f>
        <v>0</v>
      </c>
      <c r="O76" s="195">
        <v>2</v>
      </c>
      <c r="AA76" s="167">
        <v>1</v>
      </c>
      <c r="AB76" s="167">
        <v>9</v>
      </c>
      <c r="AC76" s="167">
        <v>9</v>
      </c>
      <c r="AZ76" s="167">
        <v>4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1</v>
      </c>
      <c r="CB76" s="202">
        <v>9</v>
      </c>
      <c r="CZ76" s="167">
        <v>9.0000000000000006E-5</v>
      </c>
    </row>
    <row r="77" spans="1:104" ht="22.5">
      <c r="A77" s="196">
        <v>32</v>
      </c>
      <c r="B77" s="197" t="s">
        <v>187</v>
      </c>
      <c r="C77" s="198" t="s">
        <v>186</v>
      </c>
      <c r="D77" s="199" t="s">
        <v>92</v>
      </c>
      <c r="E77" s="200">
        <v>1</v>
      </c>
      <c r="F77" s="200">
        <v>0</v>
      </c>
      <c r="G77" s="201">
        <f>E77*F77</f>
        <v>0</v>
      </c>
      <c r="O77" s="195">
        <v>2</v>
      </c>
      <c r="AA77" s="167">
        <v>1</v>
      </c>
      <c r="AB77" s="167">
        <v>9</v>
      </c>
      <c r="AC77" s="167">
        <v>9</v>
      </c>
      <c r="AZ77" s="167">
        <v>4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1</v>
      </c>
      <c r="CB77" s="202">
        <v>9</v>
      </c>
      <c r="CZ77" s="167">
        <v>9.0000000000000006E-5</v>
      </c>
    </row>
    <row r="78" spans="1:104">
      <c r="A78" s="203"/>
      <c r="B78" s="204"/>
      <c r="C78" s="205" t="s">
        <v>188</v>
      </c>
      <c r="D78" s="206"/>
      <c r="E78" s="206"/>
      <c r="F78" s="206"/>
      <c r="G78" s="207"/>
      <c r="L78" s="208" t="s">
        <v>188</v>
      </c>
      <c r="O78" s="195">
        <v>3</v>
      </c>
    </row>
    <row r="79" spans="1:104" ht="22.5">
      <c r="A79" s="196">
        <v>33</v>
      </c>
      <c r="B79" s="197" t="s">
        <v>189</v>
      </c>
      <c r="C79" s="198" t="s">
        <v>190</v>
      </c>
      <c r="D79" s="199" t="s">
        <v>92</v>
      </c>
      <c r="E79" s="200">
        <v>1</v>
      </c>
      <c r="F79" s="200">
        <v>0</v>
      </c>
      <c r="G79" s="201">
        <f>E79*F79</f>
        <v>0</v>
      </c>
      <c r="O79" s="195">
        <v>2</v>
      </c>
      <c r="AA79" s="167">
        <v>1</v>
      </c>
      <c r="AB79" s="167">
        <v>9</v>
      </c>
      <c r="AC79" s="167">
        <v>9</v>
      </c>
      <c r="AZ79" s="167">
        <v>4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1</v>
      </c>
      <c r="CB79" s="202">
        <v>9</v>
      </c>
      <c r="CZ79" s="167">
        <v>5.0000000000000002E-5</v>
      </c>
    </row>
    <row r="80" spans="1:104">
      <c r="A80" s="203"/>
      <c r="B80" s="204"/>
      <c r="C80" s="205" t="s">
        <v>191</v>
      </c>
      <c r="D80" s="206"/>
      <c r="E80" s="206"/>
      <c r="F80" s="206"/>
      <c r="G80" s="207"/>
      <c r="L80" s="208" t="s">
        <v>191</v>
      </c>
      <c r="O80" s="195">
        <v>3</v>
      </c>
    </row>
    <row r="81" spans="1:104" ht="22.5">
      <c r="A81" s="196">
        <v>34</v>
      </c>
      <c r="B81" s="197" t="s">
        <v>192</v>
      </c>
      <c r="C81" s="198" t="s">
        <v>193</v>
      </c>
      <c r="D81" s="199" t="s">
        <v>92</v>
      </c>
      <c r="E81" s="200">
        <v>7</v>
      </c>
      <c r="F81" s="200">
        <v>0</v>
      </c>
      <c r="G81" s="201">
        <f>E81*F81</f>
        <v>0</v>
      </c>
      <c r="O81" s="195">
        <v>2</v>
      </c>
      <c r="AA81" s="167">
        <v>1</v>
      </c>
      <c r="AB81" s="167">
        <v>9</v>
      </c>
      <c r="AC81" s="167">
        <v>9</v>
      </c>
      <c r="AZ81" s="167">
        <v>4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202">
        <v>1</v>
      </c>
      <c r="CB81" s="202">
        <v>9</v>
      </c>
      <c r="CZ81" s="167">
        <v>1.2E-4</v>
      </c>
    </row>
    <row r="82" spans="1:104">
      <c r="A82" s="203"/>
      <c r="B82" s="204"/>
      <c r="C82" s="205" t="s">
        <v>194</v>
      </c>
      <c r="D82" s="206"/>
      <c r="E82" s="206"/>
      <c r="F82" s="206"/>
      <c r="G82" s="207"/>
      <c r="L82" s="208" t="s">
        <v>194</v>
      </c>
      <c r="O82" s="195">
        <v>3</v>
      </c>
    </row>
    <row r="83" spans="1:104" ht="22.5">
      <c r="A83" s="196">
        <v>35</v>
      </c>
      <c r="B83" s="197" t="s">
        <v>195</v>
      </c>
      <c r="C83" s="198" t="s">
        <v>196</v>
      </c>
      <c r="D83" s="199" t="s">
        <v>92</v>
      </c>
      <c r="E83" s="200">
        <v>3</v>
      </c>
      <c r="F83" s="200">
        <v>0</v>
      </c>
      <c r="G83" s="201">
        <f>E83*F83</f>
        <v>0</v>
      </c>
      <c r="O83" s="195">
        <v>2</v>
      </c>
      <c r="AA83" s="167">
        <v>1</v>
      </c>
      <c r="AB83" s="167">
        <v>9</v>
      </c>
      <c r="AC83" s="167">
        <v>9</v>
      </c>
      <c r="AZ83" s="167">
        <v>4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</v>
      </c>
      <c r="CB83" s="202">
        <v>9</v>
      </c>
      <c r="CZ83" s="167">
        <v>5.0000000000000002E-5</v>
      </c>
    </row>
    <row r="84" spans="1:104">
      <c r="A84" s="203"/>
      <c r="B84" s="204"/>
      <c r="C84" s="205" t="s">
        <v>197</v>
      </c>
      <c r="D84" s="206"/>
      <c r="E84" s="206"/>
      <c r="F84" s="206"/>
      <c r="G84" s="207"/>
      <c r="L84" s="208" t="s">
        <v>197</v>
      </c>
      <c r="O84" s="195">
        <v>3</v>
      </c>
    </row>
    <row r="85" spans="1:104">
      <c r="A85" s="196">
        <v>36</v>
      </c>
      <c r="B85" s="197" t="s">
        <v>198</v>
      </c>
      <c r="C85" s="198" t="s">
        <v>199</v>
      </c>
      <c r="D85" s="199" t="s">
        <v>92</v>
      </c>
      <c r="E85" s="200">
        <v>1</v>
      </c>
      <c r="F85" s="200">
        <v>0</v>
      </c>
      <c r="G85" s="201">
        <f>E85*F85</f>
        <v>0</v>
      </c>
      <c r="O85" s="195">
        <v>2</v>
      </c>
      <c r="AA85" s="167">
        <v>1</v>
      </c>
      <c r="AB85" s="167">
        <v>9</v>
      </c>
      <c r="AC85" s="167">
        <v>9</v>
      </c>
      <c r="AZ85" s="167">
        <v>4</v>
      </c>
      <c r="BA85" s="167">
        <f>IF(AZ85=1,G85,0)</f>
        <v>0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202">
        <v>1</v>
      </c>
      <c r="CB85" s="202">
        <v>9</v>
      </c>
      <c r="CZ85" s="167">
        <v>0</v>
      </c>
    </row>
    <row r="86" spans="1:104">
      <c r="A86" s="196">
        <v>37</v>
      </c>
      <c r="B86" s="197" t="s">
        <v>200</v>
      </c>
      <c r="C86" s="198" t="s">
        <v>201</v>
      </c>
      <c r="D86" s="199" t="s">
        <v>92</v>
      </c>
      <c r="E86" s="200">
        <v>1</v>
      </c>
      <c r="F86" s="200">
        <v>0</v>
      </c>
      <c r="G86" s="201">
        <f>E86*F86</f>
        <v>0</v>
      </c>
      <c r="O86" s="195">
        <v>2</v>
      </c>
      <c r="AA86" s="167">
        <v>1</v>
      </c>
      <c r="AB86" s="167">
        <v>9</v>
      </c>
      <c r="AC86" s="167">
        <v>9</v>
      </c>
      <c r="AZ86" s="167">
        <v>4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202">
        <v>1</v>
      </c>
      <c r="CB86" s="202">
        <v>9</v>
      </c>
      <c r="CZ86" s="167">
        <v>0</v>
      </c>
    </row>
    <row r="87" spans="1:104">
      <c r="A87" s="203"/>
      <c r="B87" s="204"/>
      <c r="C87" s="205" t="s">
        <v>202</v>
      </c>
      <c r="D87" s="206"/>
      <c r="E87" s="206"/>
      <c r="F87" s="206"/>
      <c r="G87" s="207"/>
      <c r="L87" s="208" t="s">
        <v>202</v>
      </c>
      <c r="O87" s="195">
        <v>3</v>
      </c>
    </row>
    <row r="88" spans="1:104">
      <c r="A88" s="196">
        <v>38</v>
      </c>
      <c r="B88" s="197" t="s">
        <v>203</v>
      </c>
      <c r="C88" s="198" t="s">
        <v>204</v>
      </c>
      <c r="D88" s="199" t="s">
        <v>92</v>
      </c>
      <c r="E88" s="200">
        <v>1</v>
      </c>
      <c r="F88" s="200">
        <v>0</v>
      </c>
      <c r="G88" s="201">
        <f>E88*F88</f>
        <v>0</v>
      </c>
      <c r="O88" s="195">
        <v>2</v>
      </c>
      <c r="AA88" s="167">
        <v>1</v>
      </c>
      <c r="AB88" s="167">
        <v>9</v>
      </c>
      <c r="AC88" s="167">
        <v>9</v>
      </c>
      <c r="AZ88" s="167">
        <v>4</v>
      </c>
      <c r="BA88" s="167">
        <f>IF(AZ88=1,G88,0)</f>
        <v>0</v>
      </c>
      <c r="BB88" s="167">
        <f>IF(AZ88=2,G88,0)</f>
        <v>0</v>
      </c>
      <c r="BC88" s="167">
        <f>IF(AZ88=3,G88,0)</f>
        <v>0</v>
      </c>
      <c r="BD88" s="167">
        <f>IF(AZ88=4,G88,0)</f>
        <v>0</v>
      </c>
      <c r="BE88" s="167">
        <f>IF(AZ88=5,G88,0)</f>
        <v>0</v>
      </c>
      <c r="CA88" s="202">
        <v>1</v>
      </c>
      <c r="CB88" s="202">
        <v>9</v>
      </c>
      <c r="CZ88" s="167">
        <v>0</v>
      </c>
    </row>
    <row r="89" spans="1:104">
      <c r="A89" s="203"/>
      <c r="B89" s="204"/>
      <c r="C89" s="205" t="s">
        <v>205</v>
      </c>
      <c r="D89" s="206"/>
      <c r="E89" s="206"/>
      <c r="F89" s="206"/>
      <c r="G89" s="207"/>
      <c r="L89" s="208" t="s">
        <v>205</v>
      </c>
      <c r="O89" s="195">
        <v>3</v>
      </c>
    </row>
    <row r="90" spans="1:104" ht="22.5">
      <c r="A90" s="196">
        <v>39</v>
      </c>
      <c r="B90" s="197" t="s">
        <v>206</v>
      </c>
      <c r="C90" s="198" t="s">
        <v>207</v>
      </c>
      <c r="D90" s="199" t="s">
        <v>92</v>
      </c>
      <c r="E90" s="200">
        <v>1</v>
      </c>
      <c r="F90" s="200">
        <v>0</v>
      </c>
      <c r="G90" s="201">
        <f>E90*F90</f>
        <v>0</v>
      </c>
      <c r="O90" s="195">
        <v>2</v>
      </c>
      <c r="AA90" s="167">
        <v>1</v>
      </c>
      <c r="AB90" s="167">
        <v>9</v>
      </c>
      <c r="AC90" s="167">
        <v>9</v>
      </c>
      <c r="AZ90" s="167">
        <v>4</v>
      </c>
      <c r="BA90" s="167">
        <f>IF(AZ90=1,G90,0)</f>
        <v>0</v>
      </c>
      <c r="BB90" s="167">
        <f>IF(AZ90=2,G90,0)</f>
        <v>0</v>
      </c>
      <c r="BC90" s="167">
        <f>IF(AZ90=3,G90,0)</f>
        <v>0</v>
      </c>
      <c r="BD90" s="167">
        <f>IF(AZ90=4,G90,0)</f>
        <v>0</v>
      </c>
      <c r="BE90" s="167">
        <f>IF(AZ90=5,G90,0)</f>
        <v>0</v>
      </c>
      <c r="CA90" s="202">
        <v>1</v>
      </c>
      <c r="CB90" s="202">
        <v>9</v>
      </c>
      <c r="CZ90" s="167">
        <v>0</v>
      </c>
    </row>
    <row r="91" spans="1:104" ht="22.5">
      <c r="A91" s="203"/>
      <c r="B91" s="204"/>
      <c r="C91" s="205" t="s">
        <v>208</v>
      </c>
      <c r="D91" s="206"/>
      <c r="E91" s="206"/>
      <c r="F91" s="206"/>
      <c r="G91" s="207"/>
      <c r="L91" s="208" t="s">
        <v>208</v>
      </c>
      <c r="O91" s="195">
        <v>3</v>
      </c>
    </row>
    <row r="92" spans="1:104">
      <c r="A92" s="203"/>
      <c r="B92" s="204"/>
      <c r="C92" s="205" t="s">
        <v>209</v>
      </c>
      <c r="D92" s="206"/>
      <c r="E92" s="206"/>
      <c r="F92" s="206"/>
      <c r="G92" s="207"/>
      <c r="L92" s="208" t="s">
        <v>209</v>
      </c>
      <c r="O92" s="195">
        <v>3</v>
      </c>
    </row>
    <row r="93" spans="1:104">
      <c r="A93" s="196">
        <v>40</v>
      </c>
      <c r="B93" s="197" t="s">
        <v>210</v>
      </c>
      <c r="C93" s="198" t="s">
        <v>211</v>
      </c>
      <c r="D93" s="199" t="s">
        <v>92</v>
      </c>
      <c r="E93" s="200">
        <v>23</v>
      </c>
      <c r="F93" s="200">
        <v>0</v>
      </c>
      <c r="G93" s="201">
        <f>E93*F93</f>
        <v>0</v>
      </c>
      <c r="O93" s="195">
        <v>2</v>
      </c>
      <c r="AA93" s="167">
        <v>1</v>
      </c>
      <c r="AB93" s="167">
        <v>9</v>
      </c>
      <c r="AC93" s="167">
        <v>9</v>
      </c>
      <c r="AZ93" s="167">
        <v>4</v>
      </c>
      <c r="BA93" s="167">
        <f>IF(AZ93=1,G93,0)</f>
        <v>0</v>
      </c>
      <c r="BB93" s="167">
        <f>IF(AZ93=2,G93,0)</f>
        <v>0</v>
      </c>
      <c r="BC93" s="167">
        <f>IF(AZ93=3,G93,0)</f>
        <v>0</v>
      </c>
      <c r="BD93" s="167">
        <f>IF(AZ93=4,G93,0)</f>
        <v>0</v>
      </c>
      <c r="BE93" s="167">
        <f>IF(AZ93=5,G93,0)</f>
        <v>0</v>
      </c>
      <c r="CA93" s="202">
        <v>1</v>
      </c>
      <c r="CB93" s="202">
        <v>9</v>
      </c>
      <c r="CZ93" s="167">
        <v>5.0000000000000001E-3</v>
      </c>
    </row>
    <row r="94" spans="1:104">
      <c r="A94" s="203"/>
      <c r="B94" s="204"/>
      <c r="C94" s="205" t="s">
        <v>212</v>
      </c>
      <c r="D94" s="206"/>
      <c r="E94" s="206"/>
      <c r="F94" s="206"/>
      <c r="G94" s="207"/>
      <c r="L94" s="208" t="s">
        <v>212</v>
      </c>
      <c r="O94" s="195">
        <v>3</v>
      </c>
    </row>
    <row r="95" spans="1:104">
      <c r="A95" s="196">
        <v>41</v>
      </c>
      <c r="B95" s="197" t="s">
        <v>213</v>
      </c>
      <c r="C95" s="198" t="s">
        <v>214</v>
      </c>
      <c r="D95" s="199" t="s">
        <v>215</v>
      </c>
      <c r="E95" s="200">
        <v>1</v>
      </c>
      <c r="F95" s="200">
        <v>0</v>
      </c>
      <c r="G95" s="201">
        <f>E95*F95</f>
        <v>0</v>
      </c>
      <c r="O95" s="195">
        <v>2</v>
      </c>
      <c r="AA95" s="167">
        <v>1</v>
      </c>
      <c r="AB95" s="167">
        <v>9</v>
      </c>
      <c r="AC95" s="167">
        <v>9</v>
      </c>
      <c r="AZ95" s="167">
        <v>4</v>
      </c>
      <c r="BA95" s="167">
        <f>IF(AZ95=1,G95,0)</f>
        <v>0</v>
      </c>
      <c r="BB95" s="167">
        <f>IF(AZ95=2,G95,0)</f>
        <v>0</v>
      </c>
      <c r="BC95" s="167">
        <f>IF(AZ95=3,G95,0)</f>
        <v>0</v>
      </c>
      <c r="BD95" s="167">
        <f>IF(AZ95=4,G95,0)</f>
        <v>0</v>
      </c>
      <c r="BE95" s="167">
        <f>IF(AZ95=5,G95,0)</f>
        <v>0</v>
      </c>
      <c r="CA95" s="202">
        <v>1</v>
      </c>
      <c r="CB95" s="202">
        <v>9</v>
      </c>
      <c r="CZ95" s="167">
        <v>0</v>
      </c>
    </row>
    <row r="96" spans="1:104">
      <c r="A96" s="203"/>
      <c r="B96" s="204"/>
      <c r="C96" s="205" t="s">
        <v>216</v>
      </c>
      <c r="D96" s="206"/>
      <c r="E96" s="206"/>
      <c r="F96" s="206"/>
      <c r="G96" s="207"/>
      <c r="L96" s="208" t="s">
        <v>216</v>
      </c>
      <c r="O96" s="195">
        <v>3</v>
      </c>
    </row>
    <row r="97" spans="1:104">
      <c r="A97" s="196">
        <v>42</v>
      </c>
      <c r="B97" s="197" t="s">
        <v>217</v>
      </c>
      <c r="C97" s="198" t="s">
        <v>218</v>
      </c>
      <c r="D97" s="199" t="s">
        <v>92</v>
      </c>
      <c r="E97" s="200">
        <v>24</v>
      </c>
      <c r="F97" s="200">
        <v>0</v>
      </c>
      <c r="G97" s="201">
        <f>E97*F97</f>
        <v>0</v>
      </c>
      <c r="O97" s="195">
        <v>2</v>
      </c>
      <c r="AA97" s="167">
        <v>1</v>
      </c>
      <c r="AB97" s="167">
        <v>9</v>
      </c>
      <c r="AC97" s="167">
        <v>9</v>
      </c>
      <c r="AZ97" s="167">
        <v>4</v>
      </c>
      <c r="BA97" s="167">
        <f>IF(AZ97=1,G97,0)</f>
        <v>0</v>
      </c>
      <c r="BB97" s="167">
        <f>IF(AZ97=2,G97,0)</f>
        <v>0</v>
      </c>
      <c r="BC97" s="167">
        <f>IF(AZ97=3,G97,0)</f>
        <v>0</v>
      </c>
      <c r="BD97" s="167">
        <f>IF(AZ97=4,G97,0)</f>
        <v>0</v>
      </c>
      <c r="BE97" s="167">
        <f>IF(AZ97=5,G97,0)</f>
        <v>0</v>
      </c>
      <c r="CA97" s="202">
        <v>1</v>
      </c>
      <c r="CB97" s="202">
        <v>9</v>
      </c>
      <c r="CZ97" s="167">
        <v>0</v>
      </c>
    </row>
    <row r="98" spans="1:104">
      <c r="A98" s="203"/>
      <c r="B98" s="204"/>
      <c r="C98" s="205" t="s">
        <v>219</v>
      </c>
      <c r="D98" s="206"/>
      <c r="E98" s="206"/>
      <c r="F98" s="206"/>
      <c r="G98" s="207"/>
      <c r="L98" s="208" t="s">
        <v>219</v>
      </c>
      <c r="O98" s="195">
        <v>3</v>
      </c>
    </row>
    <row r="99" spans="1:104">
      <c r="A99" s="196">
        <v>43</v>
      </c>
      <c r="B99" s="197" t="s">
        <v>220</v>
      </c>
      <c r="C99" s="198" t="s">
        <v>221</v>
      </c>
      <c r="D99" s="199" t="s">
        <v>92</v>
      </c>
      <c r="E99" s="200">
        <v>23</v>
      </c>
      <c r="F99" s="200">
        <v>0</v>
      </c>
      <c r="G99" s="201">
        <f>E99*F99</f>
        <v>0</v>
      </c>
      <c r="O99" s="195">
        <v>2</v>
      </c>
      <c r="AA99" s="167">
        <v>1</v>
      </c>
      <c r="AB99" s="167">
        <v>9</v>
      </c>
      <c r="AC99" s="167">
        <v>9</v>
      </c>
      <c r="AZ99" s="167">
        <v>4</v>
      </c>
      <c r="BA99" s="167">
        <f>IF(AZ99=1,G99,0)</f>
        <v>0</v>
      </c>
      <c r="BB99" s="167">
        <f>IF(AZ99=2,G99,0)</f>
        <v>0</v>
      </c>
      <c r="BC99" s="167">
        <f>IF(AZ99=3,G99,0)</f>
        <v>0</v>
      </c>
      <c r="BD99" s="167">
        <f>IF(AZ99=4,G99,0)</f>
        <v>0</v>
      </c>
      <c r="BE99" s="167">
        <f>IF(AZ99=5,G99,0)</f>
        <v>0</v>
      </c>
      <c r="CA99" s="202">
        <v>1</v>
      </c>
      <c r="CB99" s="202">
        <v>9</v>
      </c>
      <c r="CZ99" s="167">
        <v>0</v>
      </c>
    </row>
    <row r="100" spans="1:104">
      <c r="A100" s="203"/>
      <c r="B100" s="204"/>
      <c r="C100" s="205" t="s">
        <v>222</v>
      </c>
      <c r="D100" s="206"/>
      <c r="E100" s="206"/>
      <c r="F100" s="206"/>
      <c r="G100" s="207"/>
      <c r="L100" s="208" t="s">
        <v>222</v>
      </c>
      <c r="O100" s="195">
        <v>3</v>
      </c>
    </row>
    <row r="101" spans="1:104">
      <c r="A101" s="196">
        <v>44</v>
      </c>
      <c r="B101" s="197" t="s">
        <v>223</v>
      </c>
      <c r="C101" s="198" t="s">
        <v>224</v>
      </c>
      <c r="D101" s="199" t="s">
        <v>92</v>
      </c>
      <c r="E101" s="200">
        <v>1</v>
      </c>
      <c r="F101" s="200">
        <v>0</v>
      </c>
      <c r="G101" s="201">
        <f>E101*F101</f>
        <v>0</v>
      </c>
      <c r="O101" s="195">
        <v>2</v>
      </c>
      <c r="AA101" s="167">
        <v>1</v>
      </c>
      <c r="AB101" s="167">
        <v>9</v>
      </c>
      <c r="AC101" s="167">
        <v>9</v>
      </c>
      <c r="AZ101" s="167">
        <v>4</v>
      </c>
      <c r="BA101" s="167">
        <f>IF(AZ101=1,G101,0)</f>
        <v>0</v>
      </c>
      <c r="BB101" s="167">
        <f>IF(AZ101=2,G101,0)</f>
        <v>0</v>
      </c>
      <c r="BC101" s="167">
        <f>IF(AZ101=3,G101,0)</f>
        <v>0</v>
      </c>
      <c r="BD101" s="167">
        <f>IF(AZ101=4,G101,0)</f>
        <v>0</v>
      </c>
      <c r="BE101" s="167">
        <f>IF(AZ101=5,G101,0)</f>
        <v>0</v>
      </c>
      <c r="CA101" s="202">
        <v>1</v>
      </c>
      <c r="CB101" s="202">
        <v>9</v>
      </c>
      <c r="CZ101" s="167">
        <v>0</v>
      </c>
    </row>
    <row r="102" spans="1:104">
      <c r="A102" s="203"/>
      <c r="B102" s="204"/>
      <c r="C102" s="205" t="s">
        <v>225</v>
      </c>
      <c r="D102" s="206"/>
      <c r="E102" s="206"/>
      <c r="F102" s="206"/>
      <c r="G102" s="207"/>
      <c r="L102" s="208" t="s">
        <v>225</v>
      </c>
      <c r="O102" s="195">
        <v>3</v>
      </c>
    </row>
    <row r="103" spans="1:104" ht="22.5">
      <c r="A103" s="196">
        <v>45</v>
      </c>
      <c r="B103" s="197" t="s">
        <v>226</v>
      </c>
      <c r="C103" s="198" t="s">
        <v>227</v>
      </c>
      <c r="D103" s="199" t="s">
        <v>99</v>
      </c>
      <c r="E103" s="200">
        <v>42</v>
      </c>
      <c r="F103" s="200">
        <v>0</v>
      </c>
      <c r="G103" s="201">
        <f>E103*F103</f>
        <v>0</v>
      </c>
      <c r="O103" s="195">
        <v>2</v>
      </c>
      <c r="AA103" s="167">
        <v>1</v>
      </c>
      <c r="AB103" s="167">
        <v>9</v>
      </c>
      <c r="AC103" s="167">
        <v>9</v>
      </c>
      <c r="AZ103" s="167">
        <v>4</v>
      </c>
      <c r="BA103" s="167">
        <f>IF(AZ103=1,G103,0)</f>
        <v>0</v>
      </c>
      <c r="BB103" s="167">
        <f>IF(AZ103=2,G103,0)</f>
        <v>0</v>
      </c>
      <c r="BC103" s="167">
        <f>IF(AZ103=3,G103,0)</f>
        <v>0</v>
      </c>
      <c r="BD103" s="167">
        <f>IF(AZ103=4,G103,0)</f>
        <v>0</v>
      </c>
      <c r="BE103" s="167">
        <f>IF(AZ103=5,G103,0)</f>
        <v>0</v>
      </c>
      <c r="CA103" s="202">
        <v>1</v>
      </c>
      <c r="CB103" s="202">
        <v>9</v>
      </c>
      <c r="CZ103" s="167">
        <v>6.0000000000000002E-5</v>
      </c>
    </row>
    <row r="104" spans="1:104">
      <c r="A104" s="203"/>
      <c r="B104" s="204"/>
      <c r="C104" s="205" t="s">
        <v>228</v>
      </c>
      <c r="D104" s="206"/>
      <c r="E104" s="206"/>
      <c r="F104" s="206"/>
      <c r="G104" s="207"/>
      <c r="L104" s="208" t="s">
        <v>228</v>
      </c>
      <c r="O104" s="195">
        <v>3</v>
      </c>
    </row>
    <row r="105" spans="1:104" ht="22.5">
      <c r="A105" s="196">
        <v>46</v>
      </c>
      <c r="B105" s="197" t="s">
        <v>229</v>
      </c>
      <c r="C105" s="198" t="s">
        <v>230</v>
      </c>
      <c r="D105" s="199" t="s">
        <v>92</v>
      </c>
      <c r="E105" s="200">
        <v>4</v>
      </c>
      <c r="F105" s="200">
        <v>0</v>
      </c>
      <c r="G105" s="201">
        <f>E105*F105</f>
        <v>0</v>
      </c>
      <c r="O105" s="195">
        <v>2</v>
      </c>
      <c r="AA105" s="167">
        <v>1</v>
      </c>
      <c r="AB105" s="167">
        <v>9</v>
      </c>
      <c r="AC105" s="167">
        <v>9</v>
      </c>
      <c r="AZ105" s="167">
        <v>4</v>
      </c>
      <c r="BA105" s="167">
        <f>IF(AZ105=1,G105,0)</f>
        <v>0</v>
      </c>
      <c r="BB105" s="167">
        <f>IF(AZ105=2,G105,0)</f>
        <v>0</v>
      </c>
      <c r="BC105" s="167">
        <f>IF(AZ105=3,G105,0)</f>
        <v>0</v>
      </c>
      <c r="BD105" s="167">
        <f>IF(AZ105=4,G105,0)</f>
        <v>0</v>
      </c>
      <c r="BE105" s="167">
        <f>IF(AZ105=5,G105,0)</f>
        <v>0</v>
      </c>
      <c r="CA105" s="202">
        <v>1</v>
      </c>
      <c r="CB105" s="202">
        <v>9</v>
      </c>
      <c r="CZ105" s="167">
        <v>2.5000000000000001E-4</v>
      </c>
    </row>
    <row r="106" spans="1:104">
      <c r="A106" s="203"/>
      <c r="B106" s="204"/>
      <c r="C106" s="205" t="s">
        <v>175</v>
      </c>
      <c r="D106" s="206"/>
      <c r="E106" s="206"/>
      <c r="F106" s="206"/>
      <c r="G106" s="207"/>
      <c r="L106" s="208" t="s">
        <v>175</v>
      </c>
      <c r="O106" s="195">
        <v>3</v>
      </c>
    </row>
    <row r="107" spans="1:104">
      <c r="A107" s="196">
        <v>47</v>
      </c>
      <c r="B107" s="197" t="s">
        <v>231</v>
      </c>
      <c r="C107" s="198" t="s">
        <v>232</v>
      </c>
      <c r="D107" s="199" t="s">
        <v>233</v>
      </c>
      <c r="E107" s="200">
        <v>10</v>
      </c>
      <c r="F107" s="200">
        <v>0</v>
      </c>
      <c r="G107" s="201">
        <f>E107*F107</f>
        <v>0</v>
      </c>
      <c r="O107" s="195">
        <v>2</v>
      </c>
      <c r="AA107" s="167">
        <v>1</v>
      </c>
      <c r="AB107" s="167">
        <v>9</v>
      </c>
      <c r="AC107" s="167">
        <v>9</v>
      </c>
      <c r="AZ107" s="167">
        <v>4</v>
      </c>
      <c r="BA107" s="167">
        <f>IF(AZ107=1,G107,0)</f>
        <v>0</v>
      </c>
      <c r="BB107" s="167">
        <f>IF(AZ107=2,G107,0)</f>
        <v>0</v>
      </c>
      <c r="BC107" s="167">
        <f>IF(AZ107=3,G107,0)</f>
        <v>0</v>
      </c>
      <c r="BD107" s="167">
        <f>IF(AZ107=4,G107,0)</f>
        <v>0</v>
      </c>
      <c r="BE107" s="167">
        <f>IF(AZ107=5,G107,0)</f>
        <v>0</v>
      </c>
      <c r="CA107" s="202">
        <v>1</v>
      </c>
      <c r="CB107" s="202">
        <v>9</v>
      </c>
      <c r="CZ107" s="167">
        <v>0</v>
      </c>
    </row>
    <row r="108" spans="1:104">
      <c r="A108" s="203"/>
      <c r="B108" s="204"/>
      <c r="C108" s="205" t="s">
        <v>234</v>
      </c>
      <c r="D108" s="206"/>
      <c r="E108" s="206"/>
      <c r="F108" s="206"/>
      <c r="G108" s="207"/>
      <c r="L108" s="208" t="s">
        <v>234</v>
      </c>
      <c r="O108" s="195">
        <v>3</v>
      </c>
    </row>
    <row r="109" spans="1:104">
      <c r="A109" s="203"/>
      <c r="B109" s="204"/>
      <c r="C109" s="205" t="s">
        <v>235</v>
      </c>
      <c r="D109" s="206"/>
      <c r="E109" s="206"/>
      <c r="F109" s="206"/>
      <c r="G109" s="207"/>
      <c r="L109" s="208" t="s">
        <v>235</v>
      </c>
      <c r="O109" s="195">
        <v>3</v>
      </c>
    </row>
    <row r="110" spans="1:104">
      <c r="A110" s="196">
        <v>48</v>
      </c>
      <c r="B110" s="197" t="s">
        <v>236</v>
      </c>
      <c r="C110" s="198" t="s">
        <v>237</v>
      </c>
      <c r="D110" s="199" t="s">
        <v>92</v>
      </c>
      <c r="E110" s="200">
        <v>1</v>
      </c>
      <c r="F110" s="200">
        <v>0</v>
      </c>
      <c r="G110" s="201">
        <f>E110*F110</f>
        <v>0</v>
      </c>
      <c r="O110" s="195">
        <v>2</v>
      </c>
      <c r="AA110" s="167">
        <v>1</v>
      </c>
      <c r="AB110" s="167">
        <v>9</v>
      </c>
      <c r="AC110" s="167">
        <v>9</v>
      </c>
      <c r="AZ110" s="167">
        <v>4</v>
      </c>
      <c r="BA110" s="167">
        <f>IF(AZ110=1,G110,0)</f>
        <v>0</v>
      </c>
      <c r="BB110" s="167">
        <f>IF(AZ110=2,G110,0)</f>
        <v>0</v>
      </c>
      <c r="BC110" s="167">
        <f>IF(AZ110=3,G110,0)</f>
        <v>0</v>
      </c>
      <c r="BD110" s="167">
        <f>IF(AZ110=4,G110,0)</f>
        <v>0</v>
      </c>
      <c r="BE110" s="167">
        <f>IF(AZ110=5,G110,0)</f>
        <v>0</v>
      </c>
      <c r="CA110" s="202">
        <v>1</v>
      </c>
      <c r="CB110" s="202">
        <v>9</v>
      </c>
      <c r="CZ110" s="167">
        <v>0</v>
      </c>
    </row>
    <row r="111" spans="1:104" ht="22.5">
      <c r="A111" s="203"/>
      <c r="B111" s="204"/>
      <c r="C111" s="205" t="s">
        <v>238</v>
      </c>
      <c r="D111" s="206"/>
      <c r="E111" s="206"/>
      <c r="F111" s="206"/>
      <c r="G111" s="207"/>
      <c r="L111" s="208" t="s">
        <v>238</v>
      </c>
      <c r="O111" s="195">
        <v>3</v>
      </c>
    </row>
    <row r="112" spans="1:104" ht="22.5">
      <c r="A112" s="196">
        <v>49</v>
      </c>
      <c r="B112" s="197" t="s">
        <v>239</v>
      </c>
      <c r="C112" s="198" t="s">
        <v>240</v>
      </c>
      <c r="D112" s="199" t="s">
        <v>99</v>
      </c>
      <c r="E112" s="200">
        <v>135</v>
      </c>
      <c r="F112" s="200">
        <v>0</v>
      </c>
      <c r="G112" s="201">
        <f>E112*F112</f>
        <v>0</v>
      </c>
      <c r="O112" s="195">
        <v>2</v>
      </c>
      <c r="AA112" s="167">
        <v>1</v>
      </c>
      <c r="AB112" s="167">
        <v>9</v>
      </c>
      <c r="AC112" s="167">
        <v>9</v>
      </c>
      <c r="AZ112" s="167">
        <v>4</v>
      </c>
      <c r="BA112" s="167">
        <f>IF(AZ112=1,G112,0)</f>
        <v>0</v>
      </c>
      <c r="BB112" s="167">
        <f>IF(AZ112=2,G112,0)</f>
        <v>0</v>
      </c>
      <c r="BC112" s="167">
        <f>IF(AZ112=3,G112,0)</f>
        <v>0</v>
      </c>
      <c r="BD112" s="167">
        <f>IF(AZ112=4,G112,0)</f>
        <v>0</v>
      </c>
      <c r="BE112" s="167">
        <f>IF(AZ112=5,G112,0)</f>
        <v>0</v>
      </c>
      <c r="CA112" s="202">
        <v>1</v>
      </c>
      <c r="CB112" s="202">
        <v>9</v>
      </c>
      <c r="CZ112" s="167">
        <v>1.6000000000000001E-4</v>
      </c>
    </row>
    <row r="113" spans="1:104">
      <c r="A113" s="203"/>
      <c r="B113" s="209"/>
      <c r="C113" s="210" t="s">
        <v>241</v>
      </c>
      <c r="D113" s="211"/>
      <c r="E113" s="212">
        <v>120</v>
      </c>
      <c r="F113" s="213"/>
      <c r="G113" s="214"/>
      <c r="M113" s="208" t="s">
        <v>241</v>
      </c>
      <c r="O113" s="195"/>
    </row>
    <row r="114" spans="1:104">
      <c r="A114" s="203"/>
      <c r="B114" s="209"/>
      <c r="C114" s="210" t="s">
        <v>242</v>
      </c>
      <c r="D114" s="211"/>
      <c r="E114" s="212">
        <v>15</v>
      </c>
      <c r="F114" s="213"/>
      <c r="G114" s="214"/>
      <c r="M114" s="208" t="s">
        <v>242</v>
      </c>
      <c r="O114" s="195"/>
    </row>
    <row r="115" spans="1:104" ht="22.5">
      <c r="A115" s="196">
        <v>50</v>
      </c>
      <c r="B115" s="197" t="s">
        <v>243</v>
      </c>
      <c r="C115" s="198" t="s">
        <v>244</v>
      </c>
      <c r="D115" s="199" t="s">
        <v>99</v>
      </c>
      <c r="E115" s="200">
        <v>125</v>
      </c>
      <c r="F115" s="200">
        <v>0</v>
      </c>
      <c r="G115" s="201">
        <f>E115*F115</f>
        <v>0</v>
      </c>
      <c r="O115" s="195">
        <v>2</v>
      </c>
      <c r="AA115" s="167">
        <v>1</v>
      </c>
      <c r="AB115" s="167">
        <v>9</v>
      </c>
      <c r="AC115" s="167">
        <v>9</v>
      </c>
      <c r="AZ115" s="167">
        <v>4</v>
      </c>
      <c r="BA115" s="167">
        <f>IF(AZ115=1,G115,0)</f>
        <v>0</v>
      </c>
      <c r="BB115" s="167">
        <f>IF(AZ115=2,G115,0)</f>
        <v>0</v>
      </c>
      <c r="BC115" s="167">
        <f>IF(AZ115=3,G115,0)</f>
        <v>0</v>
      </c>
      <c r="BD115" s="167">
        <f>IF(AZ115=4,G115,0)</f>
        <v>0</v>
      </c>
      <c r="BE115" s="167">
        <f>IF(AZ115=5,G115,0)</f>
        <v>0</v>
      </c>
      <c r="CA115" s="202">
        <v>1</v>
      </c>
      <c r="CB115" s="202">
        <v>9</v>
      </c>
      <c r="CZ115" s="167">
        <v>2.3000000000000001E-4</v>
      </c>
    </row>
    <row r="116" spans="1:104">
      <c r="A116" s="203"/>
      <c r="B116" s="209"/>
      <c r="C116" s="210" t="s">
        <v>245</v>
      </c>
      <c r="D116" s="211"/>
      <c r="E116" s="212">
        <v>40</v>
      </c>
      <c r="F116" s="213"/>
      <c r="G116" s="214"/>
      <c r="M116" s="208" t="s">
        <v>245</v>
      </c>
      <c r="O116" s="195"/>
    </row>
    <row r="117" spans="1:104">
      <c r="A117" s="203"/>
      <c r="B117" s="209"/>
      <c r="C117" s="210" t="s">
        <v>246</v>
      </c>
      <c r="D117" s="211"/>
      <c r="E117" s="212">
        <v>65</v>
      </c>
      <c r="F117" s="213"/>
      <c r="G117" s="214"/>
      <c r="M117" s="208" t="s">
        <v>246</v>
      </c>
      <c r="O117" s="195"/>
    </row>
    <row r="118" spans="1:104">
      <c r="A118" s="203"/>
      <c r="B118" s="209"/>
      <c r="C118" s="210" t="s">
        <v>247</v>
      </c>
      <c r="D118" s="211"/>
      <c r="E118" s="212">
        <v>20</v>
      </c>
      <c r="F118" s="213"/>
      <c r="G118" s="214"/>
      <c r="M118" s="208" t="s">
        <v>247</v>
      </c>
      <c r="O118" s="195"/>
    </row>
    <row r="119" spans="1:104" ht="22.5">
      <c r="A119" s="196">
        <v>51</v>
      </c>
      <c r="B119" s="197" t="s">
        <v>248</v>
      </c>
      <c r="C119" s="198" t="s">
        <v>249</v>
      </c>
      <c r="D119" s="199" t="s">
        <v>99</v>
      </c>
      <c r="E119" s="200">
        <v>44</v>
      </c>
      <c r="F119" s="200">
        <v>0</v>
      </c>
      <c r="G119" s="201">
        <f>E119*F119</f>
        <v>0</v>
      </c>
      <c r="O119" s="195">
        <v>2</v>
      </c>
      <c r="AA119" s="167">
        <v>1</v>
      </c>
      <c r="AB119" s="167">
        <v>9</v>
      </c>
      <c r="AC119" s="167">
        <v>9</v>
      </c>
      <c r="AZ119" s="167">
        <v>4</v>
      </c>
      <c r="BA119" s="167">
        <f>IF(AZ119=1,G119,0)</f>
        <v>0</v>
      </c>
      <c r="BB119" s="167">
        <f>IF(AZ119=2,G119,0)</f>
        <v>0</v>
      </c>
      <c r="BC119" s="167">
        <f>IF(AZ119=3,G119,0)</f>
        <v>0</v>
      </c>
      <c r="BD119" s="167">
        <f>IF(AZ119=4,G119,0)</f>
        <v>0</v>
      </c>
      <c r="BE119" s="167">
        <f>IF(AZ119=5,G119,0)</f>
        <v>0</v>
      </c>
      <c r="CA119" s="202">
        <v>1</v>
      </c>
      <c r="CB119" s="202">
        <v>9</v>
      </c>
      <c r="CZ119" s="167">
        <v>5.5999999999999995E-4</v>
      </c>
    </row>
    <row r="120" spans="1:104">
      <c r="A120" s="203"/>
      <c r="B120" s="204"/>
      <c r="C120" s="205" t="s">
        <v>250</v>
      </c>
      <c r="D120" s="206"/>
      <c r="E120" s="206"/>
      <c r="F120" s="206"/>
      <c r="G120" s="207"/>
      <c r="L120" s="208" t="s">
        <v>250</v>
      </c>
      <c r="O120" s="195">
        <v>3</v>
      </c>
    </row>
    <row r="121" spans="1:104" ht="22.5">
      <c r="A121" s="196">
        <v>52</v>
      </c>
      <c r="B121" s="197" t="s">
        <v>251</v>
      </c>
      <c r="C121" s="198" t="s">
        <v>252</v>
      </c>
      <c r="D121" s="199" t="s">
        <v>99</v>
      </c>
      <c r="E121" s="200">
        <v>2</v>
      </c>
      <c r="F121" s="200">
        <v>0</v>
      </c>
      <c r="G121" s="201">
        <f>E121*F121</f>
        <v>0</v>
      </c>
      <c r="O121" s="195">
        <v>2</v>
      </c>
      <c r="AA121" s="167">
        <v>1</v>
      </c>
      <c r="AB121" s="167">
        <v>9</v>
      </c>
      <c r="AC121" s="167">
        <v>9</v>
      </c>
      <c r="AZ121" s="167">
        <v>4</v>
      </c>
      <c r="BA121" s="167">
        <f>IF(AZ121=1,G121,0)</f>
        <v>0</v>
      </c>
      <c r="BB121" s="167">
        <f>IF(AZ121=2,G121,0)</f>
        <v>0</v>
      </c>
      <c r="BC121" s="167">
        <f>IF(AZ121=3,G121,0)</f>
        <v>0</v>
      </c>
      <c r="BD121" s="167">
        <f>IF(AZ121=4,G121,0)</f>
        <v>0</v>
      </c>
      <c r="BE121" s="167">
        <f>IF(AZ121=5,G121,0)</f>
        <v>0</v>
      </c>
      <c r="CA121" s="202">
        <v>1</v>
      </c>
      <c r="CB121" s="202">
        <v>9</v>
      </c>
      <c r="CZ121" s="167">
        <v>8.0000000000000004E-4</v>
      </c>
    </row>
    <row r="122" spans="1:104">
      <c r="A122" s="203"/>
      <c r="B122" s="204"/>
      <c r="C122" s="205" t="s">
        <v>253</v>
      </c>
      <c r="D122" s="206"/>
      <c r="E122" s="206"/>
      <c r="F122" s="206"/>
      <c r="G122" s="207"/>
      <c r="L122" s="208" t="s">
        <v>253</v>
      </c>
      <c r="O122" s="195">
        <v>3</v>
      </c>
    </row>
    <row r="123" spans="1:104" ht="22.5">
      <c r="A123" s="196">
        <v>53</v>
      </c>
      <c r="B123" s="197" t="s">
        <v>254</v>
      </c>
      <c r="C123" s="198" t="s">
        <v>255</v>
      </c>
      <c r="D123" s="199" t="s">
        <v>99</v>
      </c>
      <c r="E123" s="200">
        <v>22</v>
      </c>
      <c r="F123" s="200">
        <v>0</v>
      </c>
      <c r="G123" s="201">
        <f>E123*F123</f>
        <v>0</v>
      </c>
      <c r="O123" s="195">
        <v>2</v>
      </c>
      <c r="AA123" s="167">
        <v>1</v>
      </c>
      <c r="AB123" s="167">
        <v>9</v>
      </c>
      <c r="AC123" s="167">
        <v>9</v>
      </c>
      <c r="AZ123" s="167">
        <v>4</v>
      </c>
      <c r="BA123" s="167">
        <f>IF(AZ123=1,G123,0)</f>
        <v>0</v>
      </c>
      <c r="BB123" s="167">
        <f>IF(AZ123=2,G123,0)</f>
        <v>0</v>
      </c>
      <c r="BC123" s="167">
        <f>IF(AZ123=3,G123,0)</f>
        <v>0</v>
      </c>
      <c r="BD123" s="167">
        <f>IF(AZ123=4,G123,0)</f>
        <v>0</v>
      </c>
      <c r="BE123" s="167">
        <f>IF(AZ123=5,G123,0)</f>
        <v>0</v>
      </c>
      <c r="CA123" s="202">
        <v>1</v>
      </c>
      <c r="CB123" s="202">
        <v>9</v>
      </c>
      <c r="CZ123" s="167">
        <v>0</v>
      </c>
    </row>
    <row r="124" spans="1:104">
      <c r="A124" s="203"/>
      <c r="B124" s="209"/>
      <c r="C124" s="210" t="s">
        <v>256</v>
      </c>
      <c r="D124" s="211"/>
      <c r="E124" s="212">
        <v>5</v>
      </c>
      <c r="F124" s="213"/>
      <c r="G124" s="214"/>
      <c r="M124" s="208" t="s">
        <v>256</v>
      </c>
      <c r="O124" s="195"/>
    </row>
    <row r="125" spans="1:104">
      <c r="A125" s="203"/>
      <c r="B125" s="209"/>
      <c r="C125" s="210" t="s">
        <v>257</v>
      </c>
      <c r="D125" s="211"/>
      <c r="E125" s="212">
        <v>14</v>
      </c>
      <c r="F125" s="213"/>
      <c r="G125" s="214"/>
      <c r="M125" s="208" t="s">
        <v>257</v>
      </c>
      <c r="O125" s="195"/>
    </row>
    <row r="126" spans="1:104">
      <c r="A126" s="203"/>
      <c r="B126" s="209"/>
      <c r="C126" s="210" t="s">
        <v>258</v>
      </c>
      <c r="D126" s="211"/>
      <c r="E126" s="212">
        <v>3</v>
      </c>
      <c r="F126" s="213"/>
      <c r="G126" s="214"/>
      <c r="M126" s="208" t="s">
        <v>258</v>
      </c>
      <c r="O126" s="195"/>
    </row>
    <row r="127" spans="1:104">
      <c r="A127" s="196">
        <v>54</v>
      </c>
      <c r="B127" s="197" t="s">
        <v>259</v>
      </c>
      <c r="C127" s="198" t="s">
        <v>260</v>
      </c>
      <c r="D127" s="199" t="s">
        <v>92</v>
      </c>
      <c r="E127" s="200">
        <v>1</v>
      </c>
      <c r="F127" s="200">
        <v>0</v>
      </c>
      <c r="G127" s="201">
        <f>E127*F127</f>
        <v>0</v>
      </c>
      <c r="O127" s="195">
        <v>2</v>
      </c>
      <c r="AA127" s="167">
        <v>1</v>
      </c>
      <c r="AB127" s="167">
        <v>7</v>
      </c>
      <c r="AC127" s="167">
        <v>7</v>
      </c>
      <c r="AZ127" s="167">
        <v>4</v>
      </c>
      <c r="BA127" s="167">
        <f>IF(AZ127=1,G127,0)</f>
        <v>0</v>
      </c>
      <c r="BB127" s="167">
        <f>IF(AZ127=2,G127,0)</f>
        <v>0</v>
      </c>
      <c r="BC127" s="167">
        <f>IF(AZ127=3,G127,0)</f>
        <v>0</v>
      </c>
      <c r="BD127" s="167">
        <f>IF(AZ127=4,G127,0)</f>
        <v>0</v>
      </c>
      <c r="BE127" s="167">
        <f>IF(AZ127=5,G127,0)</f>
        <v>0</v>
      </c>
      <c r="CA127" s="202">
        <v>1</v>
      </c>
      <c r="CB127" s="202">
        <v>7</v>
      </c>
      <c r="CZ127" s="167">
        <v>0</v>
      </c>
    </row>
    <row r="128" spans="1:104">
      <c r="A128" s="196">
        <v>55</v>
      </c>
      <c r="B128" s="197" t="s">
        <v>261</v>
      </c>
      <c r="C128" s="198" t="s">
        <v>262</v>
      </c>
      <c r="D128" s="199" t="s">
        <v>99</v>
      </c>
      <c r="E128" s="200">
        <v>2</v>
      </c>
      <c r="F128" s="200">
        <v>0</v>
      </c>
      <c r="G128" s="201">
        <f>E128*F128</f>
        <v>0</v>
      </c>
      <c r="O128" s="195">
        <v>2</v>
      </c>
      <c r="AA128" s="167">
        <v>3</v>
      </c>
      <c r="AB128" s="167">
        <v>9</v>
      </c>
      <c r="AC128" s="167" t="s">
        <v>261</v>
      </c>
      <c r="AZ128" s="167">
        <v>3</v>
      </c>
      <c r="BA128" s="167">
        <f>IF(AZ128=1,G128,0)</f>
        <v>0</v>
      </c>
      <c r="BB128" s="167">
        <f>IF(AZ128=2,G128,0)</f>
        <v>0</v>
      </c>
      <c r="BC128" s="167">
        <f>IF(AZ128=3,G128,0)</f>
        <v>0</v>
      </c>
      <c r="BD128" s="167">
        <f>IF(AZ128=4,G128,0)</f>
        <v>0</v>
      </c>
      <c r="BE128" s="167">
        <f>IF(AZ128=5,G128,0)</f>
        <v>0</v>
      </c>
      <c r="CA128" s="202">
        <v>3</v>
      </c>
      <c r="CB128" s="202">
        <v>9</v>
      </c>
      <c r="CZ128" s="167">
        <v>7.6000000000000004E-4</v>
      </c>
    </row>
    <row r="129" spans="1:104">
      <c r="A129" s="196">
        <v>56</v>
      </c>
      <c r="B129" s="197" t="s">
        <v>263</v>
      </c>
      <c r="C129" s="198" t="s">
        <v>264</v>
      </c>
      <c r="D129" s="199" t="s">
        <v>99</v>
      </c>
      <c r="E129" s="200">
        <v>22</v>
      </c>
      <c r="F129" s="200">
        <v>0</v>
      </c>
      <c r="G129" s="201">
        <f>E129*F129</f>
        <v>0</v>
      </c>
      <c r="O129" s="195">
        <v>2</v>
      </c>
      <c r="AA129" s="167">
        <v>3</v>
      </c>
      <c r="AB129" s="167">
        <v>9</v>
      </c>
      <c r="AC129" s="167">
        <v>34111622</v>
      </c>
      <c r="AZ129" s="167">
        <v>3</v>
      </c>
      <c r="BA129" s="167">
        <f>IF(AZ129=1,G129,0)</f>
        <v>0</v>
      </c>
      <c r="BB129" s="167">
        <f>IF(AZ129=2,G129,0)</f>
        <v>0</v>
      </c>
      <c r="BC129" s="167">
        <f>IF(AZ129=3,G129,0)</f>
        <v>0</v>
      </c>
      <c r="BD129" s="167">
        <f>IF(AZ129=4,G129,0)</f>
        <v>0</v>
      </c>
      <c r="BE129" s="167">
        <f>IF(AZ129=5,G129,0)</f>
        <v>0</v>
      </c>
      <c r="CA129" s="202">
        <v>3</v>
      </c>
      <c r="CB129" s="202">
        <v>9</v>
      </c>
      <c r="CZ129" s="167">
        <v>2.16E-3</v>
      </c>
    </row>
    <row r="130" spans="1:104">
      <c r="A130" s="196">
        <v>57</v>
      </c>
      <c r="B130" s="197" t="s">
        <v>265</v>
      </c>
      <c r="C130" s="198" t="s">
        <v>266</v>
      </c>
      <c r="D130" s="199" t="s">
        <v>92</v>
      </c>
      <c r="E130" s="200">
        <v>1</v>
      </c>
      <c r="F130" s="200">
        <v>0</v>
      </c>
      <c r="G130" s="201">
        <f>E130*F130</f>
        <v>0</v>
      </c>
      <c r="O130" s="195">
        <v>2</v>
      </c>
      <c r="AA130" s="167">
        <v>3</v>
      </c>
      <c r="AB130" s="167">
        <v>9</v>
      </c>
      <c r="AC130" s="167" t="s">
        <v>265</v>
      </c>
      <c r="AZ130" s="167">
        <v>3</v>
      </c>
      <c r="BA130" s="167">
        <f>IF(AZ130=1,G130,0)</f>
        <v>0</v>
      </c>
      <c r="BB130" s="167">
        <f>IF(AZ130=2,G130,0)</f>
        <v>0</v>
      </c>
      <c r="BC130" s="167">
        <f>IF(AZ130=3,G130,0)</f>
        <v>0</v>
      </c>
      <c r="BD130" s="167">
        <f>IF(AZ130=4,G130,0)</f>
        <v>0</v>
      </c>
      <c r="BE130" s="167">
        <f>IF(AZ130=5,G130,0)</f>
        <v>0</v>
      </c>
      <c r="CA130" s="202">
        <v>3</v>
      </c>
      <c r="CB130" s="202">
        <v>9</v>
      </c>
      <c r="CZ130" s="167">
        <v>1.5E-3</v>
      </c>
    </row>
    <row r="131" spans="1:104">
      <c r="A131" s="203"/>
      <c r="B131" s="204"/>
      <c r="C131" s="205" t="s">
        <v>267</v>
      </c>
      <c r="D131" s="206"/>
      <c r="E131" s="206"/>
      <c r="F131" s="206"/>
      <c r="G131" s="207"/>
      <c r="L131" s="208" t="s">
        <v>267</v>
      </c>
      <c r="O131" s="195">
        <v>3</v>
      </c>
    </row>
    <row r="132" spans="1:104">
      <c r="A132" s="196">
        <v>58</v>
      </c>
      <c r="B132" s="197" t="s">
        <v>268</v>
      </c>
      <c r="C132" s="198" t="s">
        <v>269</v>
      </c>
      <c r="D132" s="199" t="s">
        <v>92</v>
      </c>
      <c r="E132" s="200">
        <v>24</v>
      </c>
      <c r="F132" s="200">
        <v>0</v>
      </c>
      <c r="G132" s="201">
        <f>E132*F132</f>
        <v>0</v>
      </c>
      <c r="O132" s="195">
        <v>2</v>
      </c>
      <c r="AA132" s="167">
        <v>3</v>
      </c>
      <c r="AB132" s="167">
        <v>9</v>
      </c>
      <c r="AC132" s="167">
        <v>34561401</v>
      </c>
      <c r="AZ132" s="167">
        <v>3</v>
      </c>
      <c r="BA132" s="167">
        <f>IF(AZ132=1,G132,0)</f>
        <v>0</v>
      </c>
      <c r="BB132" s="167">
        <f>IF(AZ132=2,G132,0)</f>
        <v>0</v>
      </c>
      <c r="BC132" s="167">
        <f>IF(AZ132=3,G132,0)</f>
        <v>0</v>
      </c>
      <c r="BD132" s="167">
        <f>IF(AZ132=4,G132,0)</f>
        <v>0</v>
      </c>
      <c r="BE132" s="167">
        <f>IF(AZ132=5,G132,0)</f>
        <v>0</v>
      </c>
      <c r="CA132" s="202">
        <v>3</v>
      </c>
      <c r="CB132" s="202">
        <v>9</v>
      </c>
      <c r="CZ132" s="167">
        <v>0</v>
      </c>
    </row>
    <row r="133" spans="1:104">
      <c r="A133" s="196">
        <v>59</v>
      </c>
      <c r="B133" s="197" t="s">
        <v>270</v>
      </c>
      <c r="C133" s="198" t="s">
        <v>271</v>
      </c>
      <c r="D133" s="199" t="s">
        <v>92</v>
      </c>
      <c r="E133" s="200">
        <v>12</v>
      </c>
      <c r="F133" s="200">
        <v>0</v>
      </c>
      <c r="G133" s="201">
        <f>E133*F133</f>
        <v>0</v>
      </c>
      <c r="O133" s="195">
        <v>2</v>
      </c>
      <c r="AA133" s="167">
        <v>3</v>
      </c>
      <c r="AB133" s="167">
        <v>9</v>
      </c>
      <c r="AC133" s="167">
        <v>34561406</v>
      </c>
      <c r="AZ133" s="167">
        <v>3</v>
      </c>
      <c r="BA133" s="167">
        <f>IF(AZ133=1,G133,0)</f>
        <v>0</v>
      </c>
      <c r="BB133" s="167">
        <f>IF(AZ133=2,G133,0)</f>
        <v>0</v>
      </c>
      <c r="BC133" s="167">
        <f>IF(AZ133=3,G133,0)</f>
        <v>0</v>
      </c>
      <c r="BD133" s="167">
        <f>IF(AZ133=4,G133,0)</f>
        <v>0</v>
      </c>
      <c r="BE133" s="167">
        <f>IF(AZ133=5,G133,0)</f>
        <v>0</v>
      </c>
      <c r="CA133" s="202">
        <v>3</v>
      </c>
      <c r="CB133" s="202">
        <v>9</v>
      </c>
      <c r="CZ133" s="167">
        <v>0</v>
      </c>
    </row>
    <row r="134" spans="1:104">
      <c r="A134" s="196">
        <v>60</v>
      </c>
      <c r="B134" s="197" t="s">
        <v>272</v>
      </c>
      <c r="C134" s="198" t="s">
        <v>273</v>
      </c>
      <c r="D134" s="199" t="s">
        <v>92</v>
      </c>
      <c r="E134" s="200">
        <v>36</v>
      </c>
      <c r="F134" s="200">
        <v>0</v>
      </c>
      <c r="G134" s="201">
        <f>E134*F134</f>
        <v>0</v>
      </c>
      <c r="O134" s="195">
        <v>2</v>
      </c>
      <c r="AA134" s="167">
        <v>3</v>
      </c>
      <c r="AB134" s="167">
        <v>9</v>
      </c>
      <c r="AC134" s="167">
        <v>34561412</v>
      </c>
      <c r="AZ134" s="167">
        <v>3</v>
      </c>
      <c r="BA134" s="167">
        <f>IF(AZ134=1,G134,0)</f>
        <v>0</v>
      </c>
      <c r="BB134" s="167">
        <f>IF(AZ134=2,G134,0)</f>
        <v>0</v>
      </c>
      <c r="BC134" s="167">
        <f>IF(AZ134=3,G134,0)</f>
        <v>0</v>
      </c>
      <c r="BD134" s="167">
        <f>IF(AZ134=4,G134,0)</f>
        <v>0</v>
      </c>
      <c r="BE134" s="167">
        <f>IF(AZ134=5,G134,0)</f>
        <v>0</v>
      </c>
      <c r="CA134" s="202">
        <v>3</v>
      </c>
      <c r="CB134" s="202">
        <v>9</v>
      </c>
      <c r="CZ134" s="167">
        <v>0</v>
      </c>
    </row>
    <row r="135" spans="1:104">
      <c r="A135" s="196">
        <v>61</v>
      </c>
      <c r="B135" s="197" t="s">
        <v>274</v>
      </c>
      <c r="C135" s="198" t="s">
        <v>275</v>
      </c>
      <c r="D135" s="199" t="s">
        <v>99</v>
      </c>
      <c r="E135" s="200">
        <v>35</v>
      </c>
      <c r="F135" s="200">
        <v>0</v>
      </c>
      <c r="G135" s="201">
        <f>E135*F135</f>
        <v>0</v>
      </c>
      <c r="O135" s="195">
        <v>2</v>
      </c>
      <c r="AA135" s="167">
        <v>3</v>
      </c>
      <c r="AB135" s="167">
        <v>9</v>
      </c>
      <c r="AC135" s="167">
        <v>345711591</v>
      </c>
      <c r="AZ135" s="167">
        <v>3</v>
      </c>
      <c r="BA135" s="167">
        <f>IF(AZ135=1,G135,0)</f>
        <v>0</v>
      </c>
      <c r="BB135" s="167">
        <f>IF(AZ135=2,G135,0)</f>
        <v>0</v>
      </c>
      <c r="BC135" s="167">
        <f>IF(AZ135=3,G135,0)</f>
        <v>0</v>
      </c>
      <c r="BD135" s="167">
        <f>IF(AZ135=4,G135,0)</f>
        <v>0</v>
      </c>
      <c r="BE135" s="167">
        <f>IF(AZ135=5,G135,0)</f>
        <v>0</v>
      </c>
      <c r="CA135" s="202">
        <v>3</v>
      </c>
      <c r="CB135" s="202">
        <v>9</v>
      </c>
      <c r="CZ135" s="167">
        <v>6.0000000000000002E-5</v>
      </c>
    </row>
    <row r="136" spans="1:104">
      <c r="A136" s="196">
        <v>62</v>
      </c>
      <c r="B136" s="197" t="s">
        <v>276</v>
      </c>
      <c r="C136" s="198" t="s">
        <v>277</v>
      </c>
      <c r="D136" s="199" t="s">
        <v>92</v>
      </c>
      <c r="E136" s="200">
        <v>0.5</v>
      </c>
      <c r="F136" s="200">
        <v>0</v>
      </c>
      <c r="G136" s="201">
        <f>E136*F136</f>
        <v>0</v>
      </c>
      <c r="O136" s="195">
        <v>2</v>
      </c>
      <c r="AA136" s="167">
        <v>3</v>
      </c>
      <c r="AB136" s="167">
        <v>9</v>
      </c>
      <c r="AC136" s="167" t="s">
        <v>276</v>
      </c>
      <c r="AZ136" s="167">
        <v>3</v>
      </c>
      <c r="BA136" s="167">
        <f>IF(AZ136=1,G136,0)</f>
        <v>0</v>
      </c>
      <c r="BB136" s="167">
        <f>IF(AZ136=2,G136,0)</f>
        <v>0</v>
      </c>
      <c r="BC136" s="167">
        <f>IF(AZ136=3,G136,0)</f>
        <v>0</v>
      </c>
      <c r="BD136" s="167">
        <f>IF(AZ136=4,G136,0)</f>
        <v>0</v>
      </c>
      <c r="BE136" s="167">
        <f>IF(AZ136=5,G136,0)</f>
        <v>0</v>
      </c>
      <c r="CA136" s="202">
        <v>3</v>
      </c>
      <c r="CB136" s="202">
        <v>9</v>
      </c>
      <c r="CZ136" s="167">
        <v>0</v>
      </c>
    </row>
    <row r="137" spans="1:104">
      <c r="A137" s="203"/>
      <c r="B137" s="204"/>
      <c r="C137" s="205" t="s">
        <v>278</v>
      </c>
      <c r="D137" s="206"/>
      <c r="E137" s="206"/>
      <c r="F137" s="206"/>
      <c r="G137" s="207"/>
      <c r="L137" s="208" t="s">
        <v>278</v>
      </c>
      <c r="O137" s="195">
        <v>3</v>
      </c>
    </row>
    <row r="138" spans="1:104">
      <c r="A138" s="196">
        <v>63</v>
      </c>
      <c r="B138" s="197" t="s">
        <v>279</v>
      </c>
      <c r="C138" s="198" t="s">
        <v>280</v>
      </c>
      <c r="D138" s="199" t="s">
        <v>92</v>
      </c>
      <c r="E138" s="200">
        <v>2</v>
      </c>
      <c r="F138" s="200">
        <v>0</v>
      </c>
      <c r="G138" s="201">
        <f>E138*F138</f>
        <v>0</v>
      </c>
      <c r="O138" s="195">
        <v>2</v>
      </c>
      <c r="AA138" s="167">
        <v>3</v>
      </c>
      <c r="AB138" s="167">
        <v>9</v>
      </c>
      <c r="AC138" s="167" t="s">
        <v>279</v>
      </c>
      <c r="AZ138" s="167">
        <v>3</v>
      </c>
      <c r="BA138" s="167">
        <f>IF(AZ138=1,G138,0)</f>
        <v>0</v>
      </c>
      <c r="BB138" s="167">
        <f>IF(AZ138=2,G138,0)</f>
        <v>0</v>
      </c>
      <c r="BC138" s="167">
        <f>IF(AZ138=3,G138,0)</f>
        <v>0</v>
      </c>
      <c r="BD138" s="167">
        <f>IF(AZ138=4,G138,0)</f>
        <v>0</v>
      </c>
      <c r="BE138" s="167">
        <f>IF(AZ138=5,G138,0)</f>
        <v>0</v>
      </c>
      <c r="CA138" s="202">
        <v>3</v>
      </c>
      <c r="CB138" s="202">
        <v>9</v>
      </c>
      <c r="CZ138" s="167">
        <v>2.5999999999999999E-3</v>
      </c>
    </row>
    <row r="139" spans="1:104">
      <c r="A139" s="203"/>
      <c r="B139" s="204"/>
      <c r="C139" s="205" t="s">
        <v>281</v>
      </c>
      <c r="D139" s="206"/>
      <c r="E139" s="206"/>
      <c r="F139" s="206"/>
      <c r="G139" s="207"/>
      <c r="L139" s="208" t="s">
        <v>281</v>
      </c>
      <c r="O139" s="195">
        <v>3</v>
      </c>
    </row>
    <row r="140" spans="1:104">
      <c r="A140" s="196">
        <v>64</v>
      </c>
      <c r="B140" s="197" t="s">
        <v>282</v>
      </c>
      <c r="C140" s="198" t="s">
        <v>283</v>
      </c>
      <c r="D140" s="199" t="s">
        <v>92</v>
      </c>
      <c r="E140" s="200">
        <v>8</v>
      </c>
      <c r="F140" s="200">
        <v>0</v>
      </c>
      <c r="G140" s="201">
        <f>E140*F140</f>
        <v>0</v>
      </c>
      <c r="O140" s="195">
        <v>2</v>
      </c>
      <c r="AA140" s="167">
        <v>3</v>
      </c>
      <c r="AB140" s="167">
        <v>9</v>
      </c>
      <c r="AC140" s="167" t="s">
        <v>282</v>
      </c>
      <c r="AZ140" s="167">
        <v>3</v>
      </c>
      <c r="BA140" s="167">
        <f>IF(AZ140=1,G140,0)</f>
        <v>0</v>
      </c>
      <c r="BB140" s="167">
        <f>IF(AZ140=2,G140,0)</f>
        <v>0</v>
      </c>
      <c r="BC140" s="167">
        <f>IF(AZ140=3,G140,0)</f>
        <v>0</v>
      </c>
      <c r="BD140" s="167">
        <f>IF(AZ140=4,G140,0)</f>
        <v>0</v>
      </c>
      <c r="BE140" s="167">
        <f>IF(AZ140=5,G140,0)</f>
        <v>0</v>
      </c>
      <c r="CA140" s="202">
        <v>3</v>
      </c>
      <c r="CB140" s="202">
        <v>9</v>
      </c>
      <c r="CZ140" s="167">
        <v>3.3999999999999998E-3</v>
      </c>
    </row>
    <row r="141" spans="1:104">
      <c r="A141" s="203"/>
      <c r="B141" s="204"/>
      <c r="C141" s="205" t="s">
        <v>281</v>
      </c>
      <c r="D141" s="206"/>
      <c r="E141" s="206"/>
      <c r="F141" s="206"/>
      <c r="G141" s="207"/>
      <c r="L141" s="208" t="s">
        <v>281</v>
      </c>
      <c r="O141" s="195">
        <v>3</v>
      </c>
    </row>
    <row r="142" spans="1:104">
      <c r="A142" s="203"/>
      <c r="B142" s="204"/>
      <c r="C142" s="205"/>
      <c r="D142" s="206"/>
      <c r="E142" s="206"/>
      <c r="F142" s="206"/>
      <c r="G142" s="207"/>
      <c r="L142" s="208"/>
      <c r="O142" s="195">
        <v>3</v>
      </c>
    </row>
    <row r="143" spans="1:104">
      <c r="A143" s="196">
        <v>65</v>
      </c>
      <c r="B143" s="197" t="s">
        <v>284</v>
      </c>
      <c r="C143" s="198" t="s">
        <v>285</v>
      </c>
      <c r="D143" s="199" t="s">
        <v>92</v>
      </c>
      <c r="E143" s="200">
        <v>1</v>
      </c>
      <c r="F143" s="200">
        <v>0</v>
      </c>
      <c r="G143" s="201">
        <f>E143*F143</f>
        <v>0</v>
      </c>
      <c r="O143" s="195">
        <v>2</v>
      </c>
      <c r="AA143" s="167">
        <v>3</v>
      </c>
      <c r="AB143" s="167">
        <v>9</v>
      </c>
      <c r="AC143" s="167" t="s">
        <v>284</v>
      </c>
      <c r="AZ143" s="167">
        <v>3</v>
      </c>
      <c r="BA143" s="167">
        <f>IF(AZ143=1,G143,0)</f>
        <v>0</v>
      </c>
      <c r="BB143" s="167">
        <f>IF(AZ143=2,G143,0)</f>
        <v>0</v>
      </c>
      <c r="BC143" s="167">
        <f>IF(AZ143=3,G143,0)</f>
        <v>0</v>
      </c>
      <c r="BD143" s="167">
        <f>IF(AZ143=4,G143,0)</f>
        <v>0</v>
      </c>
      <c r="BE143" s="167">
        <f>IF(AZ143=5,G143,0)</f>
        <v>0</v>
      </c>
      <c r="CA143" s="202">
        <v>3</v>
      </c>
      <c r="CB143" s="202">
        <v>9</v>
      </c>
      <c r="CZ143" s="167">
        <v>3.8E-3</v>
      </c>
    </row>
    <row r="144" spans="1:104">
      <c r="A144" s="203"/>
      <c r="B144" s="204"/>
      <c r="C144" s="205" t="s">
        <v>281</v>
      </c>
      <c r="D144" s="206"/>
      <c r="E144" s="206"/>
      <c r="F144" s="206"/>
      <c r="G144" s="207"/>
      <c r="L144" s="208" t="s">
        <v>281</v>
      </c>
      <c r="O144" s="195">
        <v>3</v>
      </c>
    </row>
    <row r="145" spans="1:104">
      <c r="A145" s="203"/>
      <c r="B145" s="204"/>
      <c r="C145" s="205"/>
      <c r="D145" s="206"/>
      <c r="E145" s="206"/>
      <c r="F145" s="206"/>
      <c r="G145" s="207"/>
      <c r="L145" s="208"/>
      <c r="O145" s="195">
        <v>3</v>
      </c>
    </row>
    <row r="146" spans="1:104">
      <c r="A146" s="196">
        <v>66</v>
      </c>
      <c r="B146" s="197" t="s">
        <v>286</v>
      </c>
      <c r="C146" s="198" t="s">
        <v>287</v>
      </c>
      <c r="D146" s="199" t="s">
        <v>92</v>
      </c>
      <c r="E146" s="200">
        <v>8</v>
      </c>
      <c r="F146" s="200">
        <v>0</v>
      </c>
      <c r="G146" s="201">
        <f>E146*F146</f>
        <v>0</v>
      </c>
      <c r="O146" s="195">
        <v>2</v>
      </c>
      <c r="AA146" s="167">
        <v>3</v>
      </c>
      <c r="AB146" s="167">
        <v>9</v>
      </c>
      <c r="AC146" s="167" t="s">
        <v>286</v>
      </c>
      <c r="AZ146" s="167">
        <v>3</v>
      </c>
      <c r="BA146" s="167">
        <f>IF(AZ146=1,G146,0)</f>
        <v>0</v>
      </c>
      <c r="BB146" s="167">
        <f>IF(AZ146=2,G146,0)</f>
        <v>0</v>
      </c>
      <c r="BC146" s="167">
        <f>IF(AZ146=3,G146,0)</f>
        <v>0</v>
      </c>
      <c r="BD146" s="167">
        <f>IF(AZ146=4,G146,0)</f>
        <v>0</v>
      </c>
      <c r="BE146" s="167">
        <f>IF(AZ146=5,G146,0)</f>
        <v>0</v>
      </c>
      <c r="CA146" s="202">
        <v>3</v>
      </c>
      <c r="CB146" s="202">
        <v>9</v>
      </c>
      <c r="CZ146" s="167">
        <v>4.8999999999999998E-3</v>
      </c>
    </row>
    <row r="147" spans="1:104">
      <c r="A147" s="203"/>
      <c r="B147" s="204"/>
      <c r="C147" s="205" t="s">
        <v>281</v>
      </c>
      <c r="D147" s="206"/>
      <c r="E147" s="206"/>
      <c r="F147" s="206"/>
      <c r="G147" s="207"/>
      <c r="L147" s="208" t="s">
        <v>281</v>
      </c>
      <c r="O147" s="195">
        <v>3</v>
      </c>
    </row>
    <row r="148" spans="1:104">
      <c r="A148" s="203"/>
      <c r="B148" s="204"/>
      <c r="C148" s="205"/>
      <c r="D148" s="206"/>
      <c r="E148" s="206"/>
      <c r="F148" s="206"/>
      <c r="G148" s="207"/>
      <c r="L148" s="208"/>
      <c r="O148" s="195">
        <v>3</v>
      </c>
    </row>
    <row r="149" spans="1:104">
      <c r="A149" s="196">
        <v>67</v>
      </c>
      <c r="B149" s="197" t="s">
        <v>288</v>
      </c>
      <c r="C149" s="198" t="s">
        <v>289</v>
      </c>
      <c r="D149" s="199" t="s">
        <v>92</v>
      </c>
      <c r="E149" s="200">
        <v>2</v>
      </c>
      <c r="F149" s="200">
        <v>0</v>
      </c>
      <c r="G149" s="201">
        <f>E149*F149</f>
        <v>0</v>
      </c>
      <c r="O149" s="195">
        <v>2</v>
      </c>
      <c r="AA149" s="167">
        <v>3</v>
      </c>
      <c r="AB149" s="167">
        <v>9</v>
      </c>
      <c r="AC149" s="167" t="s">
        <v>288</v>
      </c>
      <c r="AZ149" s="167">
        <v>3</v>
      </c>
      <c r="BA149" s="167">
        <f>IF(AZ149=1,G149,0)</f>
        <v>0</v>
      </c>
      <c r="BB149" s="167">
        <f>IF(AZ149=2,G149,0)</f>
        <v>0</v>
      </c>
      <c r="BC149" s="167">
        <f>IF(AZ149=3,G149,0)</f>
        <v>0</v>
      </c>
      <c r="BD149" s="167">
        <f>IF(AZ149=4,G149,0)</f>
        <v>0</v>
      </c>
      <c r="BE149" s="167">
        <f>IF(AZ149=5,G149,0)</f>
        <v>0</v>
      </c>
      <c r="CA149" s="202">
        <v>3</v>
      </c>
      <c r="CB149" s="202">
        <v>9</v>
      </c>
      <c r="CZ149" s="167">
        <v>4.2999999999999999E-4</v>
      </c>
    </row>
    <row r="150" spans="1:104">
      <c r="A150" s="203"/>
      <c r="B150" s="204"/>
      <c r="C150" s="205" t="s">
        <v>290</v>
      </c>
      <c r="D150" s="206"/>
      <c r="E150" s="206"/>
      <c r="F150" s="206"/>
      <c r="G150" s="207"/>
      <c r="L150" s="208" t="s">
        <v>290</v>
      </c>
      <c r="O150" s="195">
        <v>3</v>
      </c>
    </row>
    <row r="151" spans="1:104">
      <c r="A151" s="196">
        <v>68</v>
      </c>
      <c r="B151" s="197" t="s">
        <v>291</v>
      </c>
      <c r="C151" s="198" t="s">
        <v>292</v>
      </c>
      <c r="D151" s="199" t="s">
        <v>92</v>
      </c>
      <c r="E151" s="200">
        <v>1</v>
      </c>
      <c r="F151" s="200">
        <v>0</v>
      </c>
      <c r="G151" s="201">
        <f>E151*F151</f>
        <v>0</v>
      </c>
      <c r="O151" s="195">
        <v>2</v>
      </c>
      <c r="AA151" s="167">
        <v>3</v>
      </c>
      <c r="AB151" s="167">
        <v>9</v>
      </c>
      <c r="AC151" s="167" t="s">
        <v>291</v>
      </c>
      <c r="AZ151" s="167">
        <v>3</v>
      </c>
      <c r="BA151" s="167">
        <f>IF(AZ151=1,G151,0)</f>
        <v>0</v>
      </c>
      <c r="BB151" s="167">
        <f>IF(AZ151=2,G151,0)</f>
        <v>0</v>
      </c>
      <c r="BC151" s="167">
        <f>IF(AZ151=3,G151,0)</f>
        <v>0</v>
      </c>
      <c r="BD151" s="167">
        <f>IF(AZ151=4,G151,0)</f>
        <v>0</v>
      </c>
      <c r="BE151" s="167">
        <f>IF(AZ151=5,G151,0)</f>
        <v>0</v>
      </c>
      <c r="CA151" s="202">
        <v>3</v>
      </c>
      <c r="CB151" s="202">
        <v>9</v>
      </c>
      <c r="CZ151" s="167">
        <v>4.8999999999999998E-4</v>
      </c>
    </row>
    <row r="152" spans="1:104">
      <c r="A152" s="203"/>
      <c r="B152" s="204"/>
      <c r="C152" s="205" t="s">
        <v>290</v>
      </c>
      <c r="D152" s="206"/>
      <c r="E152" s="206"/>
      <c r="F152" s="206"/>
      <c r="G152" s="207"/>
      <c r="L152" s="208" t="s">
        <v>290</v>
      </c>
      <c r="O152" s="195">
        <v>3</v>
      </c>
    </row>
    <row r="153" spans="1:104">
      <c r="A153" s="196">
        <v>69</v>
      </c>
      <c r="B153" s="197" t="s">
        <v>293</v>
      </c>
      <c r="C153" s="198" t="s">
        <v>294</v>
      </c>
      <c r="D153" s="199" t="s">
        <v>92</v>
      </c>
      <c r="E153" s="200">
        <v>1</v>
      </c>
      <c r="F153" s="200">
        <v>0</v>
      </c>
      <c r="G153" s="201">
        <f>E153*F153</f>
        <v>0</v>
      </c>
      <c r="O153" s="195">
        <v>2</v>
      </c>
      <c r="AA153" s="167">
        <v>3</v>
      </c>
      <c r="AB153" s="167">
        <v>9</v>
      </c>
      <c r="AC153" s="167" t="s">
        <v>293</v>
      </c>
      <c r="AZ153" s="167">
        <v>3</v>
      </c>
      <c r="BA153" s="167">
        <f>IF(AZ153=1,G153,0)</f>
        <v>0</v>
      </c>
      <c r="BB153" s="167">
        <f>IF(AZ153=2,G153,0)</f>
        <v>0</v>
      </c>
      <c r="BC153" s="167">
        <f>IF(AZ153=3,G153,0)</f>
        <v>0</v>
      </c>
      <c r="BD153" s="167">
        <f>IF(AZ153=4,G153,0)</f>
        <v>0</v>
      </c>
      <c r="BE153" s="167">
        <f>IF(AZ153=5,G153,0)</f>
        <v>0</v>
      </c>
      <c r="CA153" s="202">
        <v>3</v>
      </c>
      <c r="CB153" s="202">
        <v>9</v>
      </c>
      <c r="CZ153" s="167">
        <v>5.5999999999999995E-4</v>
      </c>
    </row>
    <row r="154" spans="1:104">
      <c r="A154" s="203"/>
      <c r="B154" s="204"/>
      <c r="C154" s="205" t="s">
        <v>295</v>
      </c>
      <c r="D154" s="206"/>
      <c r="E154" s="206"/>
      <c r="F154" s="206"/>
      <c r="G154" s="207"/>
      <c r="L154" s="208" t="s">
        <v>295</v>
      </c>
      <c r="O154" s="195">
        <v>3</v>
      </c>
    </row>
    <row r="155" spans="1:104">
      <c r="A155" s="196">
        <v>70</v>
      </c>
      <c r="B155" s="197" t="s">
        <v>296</v>
      </c>
      <c r="C155" s="198" t="s">
        <v>297</v>
      </c>
      <c r="D155" s="199" t="s">
        <v>92</v>
      </c>
      <c r="E155" s="200">
        <v>1</v>
      </c>
      <c r="F155" s="200">
        <v>0</v>
      </c>
      <c r="G155" s="201">
        <f>E155*F155</f>
        <v>0</v>
      </c>
      <c r="O155" s="195">
        <v>2</v>
      </c>
      <c r="AA155" s="167">
        <v>3</v>
      </c>
      <c r="AB155" s="167">
        <v>9</v>
      </c>
      <c r="AC155" s="167" t="s">
        <v>296</v>
      </c>
      <c r="AZ155" s="167">
        <v>3</v>
      </c>
      <c r="BA155" s="167">
        <f>IF(AZ155=1,G155,0)</f>
        <v>0</v>
      </c>
      <c r="BB155" s="167">
        <f>IF(AZ155=2,G155,0)</f>
        <v>0</v>
      </c>
      <c r="BC155" s="167">
        <f>IF(AZ155=3,G155,0)</f>
        <v>0</v>
      </c>
      <c r="BD155" s="167">
        <f>IF(AZ155=4,G155,0)</f>
        <v>0</v>
      </c>
      <c r="BE155" s="167">
        <f>IF(AZ155=5,G155,0)</f>
        <v>0</v>
      </c>
      <c r="CA155" s="202">
        <v>3</v>
      </c>
      <c r="CB155" s="202">
        <v>9</v>
      </c>
      <c r="CZ155" s="167">
        <v>7.0000000000000001E-3</v>
      </c>
    </row>
    <row r="156" spans="1:104">
      <c r="A156" s="203"/>
      <c r="B156" s="204"/>
      <c r="C156" s="205"/>
      <c r="D156" s="206"/>
      <c r="E156" s="206"/>
      <c r="F156" s="206"/>
      <c r="G156" s="207"/>
      <c r="L156" s="208"/>
      <c r="O156" s="195">
        <v>3</v>
      </c>
    </row>
    <row r="157" spans="1:104">
      <c r="A157" s="215"/>
      <c r="B157" s="216" t="s">
        <v>74</v>
      </c>
      <c r="C157" s="217" t="str">
        <f>CONCATENATE(B49," ",C49)</f>
        <v>M21 Elektromontáže</v>
      </c>
      <c r="D157" s="218"/>
      <c r="E157" s="219"/>
      <c r="F157" s="220"/>
      <c r="G157" s="221">
        <f>SUM(G49:G156)</f>
        <v>0</v>
      </c>
      <c r="O157" s="195">
        <v>4</v>
      </c>
      <c r="BA157" s="222">
        <f>SUM(BA49:BA156)</f>
        <v>0</v>
      </c>
      <c r="BB157" s="222">
        <f>SUM(BB49:BB156)</f>
        <v>0</v>
      </c>
      <c r="BC157" s="222">
        <f>SUM(BC49:BC156)</f>
        <v>0</v>
      </c>
      <c r="BD157" s="222">
        <f>SUM(BD49:BD156)</f>
        <v>0</v>
      </c>
      <c r="BE157" s="222">
        <f>SUM(BE49:BE156)</f>
        <v>0</v>
      </c>
    </row>
    <row r="158" spans="1:104">
      <c r="A158" s="188" t="s">
        <v>72</v>
      </c>
      <c r="B158" s="189" t="s">
        <v>298</v>
      </c>
      <c r="C158" s="190" t="s">
        <v>299</v>
      </c>
      <c r="D158" s="191"/>
      <c r="E158" s="192"/>
      <c r="F158" s="192"/>
      <c r="G158" s="193"/>
      <c r="H158" s="194"/>
      <c r="I158" s="194"/>
      <c r="O158" s="195">
        <v>1</v>
      </c>
    </row>
    <row r="159" spans="1:104">
      <c r="A159" s="196">
        <v>71</v>
      </c>
      <c r="B159" s="197" t="s">
        <v>300</v>
      </c>
      <c r="C159" s="198" t="s">
        <v>301</v>
      </c>
      <c r="D159" s="199" t="s">
        <v>92</v>
      </c>
      <c r="E159" s="200">
        <v>1</v>
      </c>
      <c r="F159" s="200">
        <v>0</v>
      </c>
      <c r="G159" s="201">
        <f>E159*F159</f>
        <v>0</v>
      </c>
      <c r="O159" s="195">
        <v>2</v>
      </c>
      <c r="AA159" s="167">
        <v>1</v>
      </c>
      <c r="AB159" s="167">
        <v>9</v>
      </c>
      <c r="AC159" s="167">
        <v>9</v>
      </c>
      <c r="AZ159" s="167">
        <v>4</v>
      </c>
      <c r="BA159" s="167">
        <f>IF(AZ159=1,G159,0)</f>
        <v>0</v>
      </c>
      <c r="BB159" s="167">
        <f>IF(AZ159=2,G159,0)</f>
        <v>0</v>
      </c>
      <c r="BC159" s="167">
        <f>IF(AZ159=3,G159,0)</f>
        <v>0</v>
      </c>
      <c r="BD159" s="167">
        <f>IF(AZ159=4,G159,0)</f>
        <v>0</v>
      </c>
      <c r="BE159" s="167">
        <f>IF(AZ159=5,G159,0)</f>
        <v>0</v>
      </c>
      <c r="CA159" s="202">
        <v>1</v>
      </c>
      <c r="CB159" s="202">
        <v>9</v>
      </c>
      <c r="CZ159" s="167">
        <v>0</v>
      </c>
    </row>
    <row r="160" spans="1:104">
      <c r="A160" s="203"/>
      <c r="B160" s="204"/>
      <c r="C160" s="205" t="s">
        <v>302</v>
      </c>
      <c r="D160" s="206"/>
      <c r="E160" s="206"/>
      <c r="F160" s="206"/>
      <c r="G160" s="207"/>
      <c r="L160" s="208" t="s">
        <v>302</v>
      </c>
      <c r="O160" s="195">
        <v>3</v>
      </c>
    </row>
    <row r="161" spans="1:104">
      <c r="A161" s="203"/>
      <c r="B161" s="204"/>
      <c r="C161" s="205" t="s">
        <v>303</v>
      </c>
      <c r="D161" s="206"/>
      <c r="E161" s="206"/>
      <c r="F161" s="206"/>
      <c r="G161" s="207"/>
      <c r="L161" s="208" t="s">
        <v>303</v>
      </c>
      <c r="O161" s="195">
        <v>3</v>
      </c>
    </row>
    <row r="162" spans="1:104">
      <c r="A162" s="203"/>
      <c r="B162" s="204"/>
      <c r="C162" s="205" t="s">
        <v>304</v>
      </c>
      <c r="D162" s="206"/>
      <c r="E162" s="206"/>
      <c r="F162" s="206"/>
      <c r="G162" s="207"/>
      <c r="L162" s="208" t="s">
        <v>304</v>
      </c>
      <c r="O162" s="195">
        <v>3</v>
      </c>
    </row>
    <row r="163" spans="1:104">
      <c r="A163" s="196">
        <v>72</v>
      </c>
      <c r="B163" s="197" t="s">
        <v>305</v>
      </c>
      <c r="C163" s="198" t="s">
        <v>306</v>
      </c>
      <c r="D163" s="199" t="s">
        <v>307</v>
      </c>
      <c r="E163" s="200">
        <v>10</v>
      </c>
      <c r="F163" s="200">
        <v>0</v>
      </c>
      <c r="G163" s="201">
        <f>E163*F163</f>
        <v>0</v>
      </c>
      <c r="O163" s="195">
        <v>2</v>
      </c>
      <c r="AA163" s="167">
        <v>1</v>
      </c>
      <c r="AB163" s="167">
        <v>9</v>
      </c>
      <c r="AC163" s="167">
        <v>9</v>
      </c>
      <c r="AZ163" s="167">
        <v>4</v>
      </c>
      <c r="BA163" s="167">
        <f>IF(AZ163=1,G163,0)</f>
        <v>0</v>
      </c>
      <c r="BB163" s="167">
        <f>IF(AZ163=2,G163,0)</f>
        <v>0</v>
      </c>
      <c r="BC163" s="167">
        <f>IF(AZ163=3,G163,0)</f>
        <v>0</v>
      </c>
      <c r="BD163" s="167">
        <f>IF(AZ163=4,G163,0)</f>
        <v>0</v>
      </c>
      <c r="BE163" s="167">
        <f>IF(AZ163=5,G163,0)</f>
        <v>0</v>
      </c>
      <c r="CA163" s="202">
        <v>1</v>
      </c>
      <c r="CB163" s="202">
        <v>9</v>
      </c>
      <c r="CZ163" s="167">
        <v>0</v>
      </c>
    </row>
    <row r="164" spans="1:104">
      <c r="A164" s="203"/>
      <c r="B164" s="204"/>
      <c r="C164" s="205" t="s">
        <v>308</v>
      </c>
      <c r="D164" s="206"/>
      <c r="E164" s="206"/>
      <c r="F164" s="206"/>
      <c r="G164" s="207"/>
      <c r="L164" s="208" t="s">
        <v>308</v>
      </c>
      <c r="O164" s="195">
        <v>3</v>
      </c>
    </row>
    <row r="165" spans="1:104">
      <c r="A165" s="215"/>
      <c r="B165" s="216" t="s">
        <v>74</v>
      </c>
      <c r="C165" s="217" t="str">
        <f>CONCATENATE(B158," ",C158)</f>
        <v>M22 Montáž sdělovací a zabezp. techniky</v>
      </c>
      <c r="D165" s="218"/>
      <c r="E165" s="219"/>
      <c r="F165" s="220"/>
      <c r="G165" s="221">
        <f>SUM(G158:G164)</f>
        <v>0</v>
      </c>
      <c r="O165" s="195">
        <v>4</v>
      </c>
      <c r="BA165" s="222">
        <f>SUM(BA158:BA164)</f>
        <v>0</v>
      </c>
      <c r="BB165" s="222">
        <f>SUM(BB158:BB164)</f>
        <v>0</v>
      </c>
      <c r="BC165" s="222">
        <f>SUM(BC158:BC164)</f>
        <v>0</v>
      </c>
      <c r="BD165" s="222">
        <f>SUM(BD158:BD164)</f>
        <v>0</v>
      </c>
      <c r="BE165" s="222">
        <f>SUM(BE158:BE164)</f>
        <v>0</v>
      </c>
    </row>
    <row r="166" spans="1:104">
      <c r="E166" s="167"/>
    </row>
    <row r="167" spans="1:104">
      <c r="E167" s="167"/>
    </row>
    <row r="168" spans="1:104">
      <c r="E168" s="167"/>
    </row>
    <row r="169" spans="1:104">
      <c r="E169" s="167"/>
    </row>
    <row r="170" spans="1:104">
      <c r="E170" s="167"/>
    </row>
    <row r="171" spans="1:104">
      <c r="E171" s="167"/>
    </row>
    <row r="172" spans="1:104">
      <c r="E172" s="167"/>
    </row>
    <row r="173" spans="1:104">
      <c r="E173" s="167"/>
    </row>
    <row r="174" spans="1:104">
      <c r="E174" s="167"/>
    </row>
    <row r="175" spans="1:104">
      <c r="E175" s="167"/>
    </row>
    <row r="176" spans="1:104">
      <c r="E176" s="167"/>
    </row>
    <row r="177" spans="1:7">
      <c r="E177" s="167"/>
    </row>
    <row r="178" spans="1:7">
      <c r="E178" s="167"/>
    </row>
    <row r="179" spans="1:7">
      <c r="E179" s="167"/>
    </row>
    <row r="180" spans="1:7">
      <c r="E180" s="167"/>
    </row>
    <row r="181" spans="1:7">
      <c r="E181" s="167"/>
    </row>
    <row r="182" spans="1:7">
      <c r="E182" s="167"/>
    </row>
    <row r="183" spans="1:7">
      <c r="E183" s="167"/>
    </row>
    <row r="184" spans="1:7">
      <c r="E184" s="167"/>
    </row>
    <row r="185" spans="1:7">
      <c r="E185" s="167"/>
    </row>
    <row r="186" spans="1:7">
      <c r="E186" s="167"/>
    </row>
    <row r="187" spans="1:7">
      <c r="E187" s="167"/>
    </row>
    <row r="188" spans="1:7">
      <c r="E188" s="167"/>
    </row>
    <row r="189" spans="1:7">
      <c r="A189" s="223"/>
      <c r="B189" s="223"/>
      <c r="C189" s="223"/>
      <c r="D189" s="223"/>
      <c r="E189" s="223"/>
      <c r="F189" s="223"/>
      <c r="G189" s="223"/>
    </row>
    <row r="190" spans="1:7">
      <c r="A190" s="223"/>
      <c r="B190" s="223"/>
      <c r="C190" s="223"/>
      <c r="D190" s="223"/>
      <c r="E190" s="223"/>
      <c r="F190" s="223"/>
      <c r="G190" s="223"/>
    </row>
    <row r="191" spans="1:7">
      <c r="A191" s="223"/>
      <c r="B191" s="223"/>
      <c r="C191" s="223"/>
      <c r="D191" s="223"/>
      <c r="E191" s="223"/>
      <c r="F191" s="223"/>
      <c r="G191" s="223"/>
    </row>
    <row r="192" spans="1:7">
      <c r="A192" s="223"/>
      <c r="B192" s="223"/>
      <c r="C192" s="223"/>
      <c r="D192" s="223"/>
      <c r="E192" s="223"/>
      <c r="F192" s="223"/>
      <c r="G192" s="223"/>
    </row>
    <row r="193" spans="5:5">
      <c r="E193" s="167"/>
    </row>
    <row r="194" spans="5:5">
      <c r="E194" s="167"/>
    </row>
    <row r="195" spans="5:5">
      <c r="E195" s="167"/>
    </row>
    <row r="196" spans="5:5">
      <c r="E196" s="167"/>
    </row>
    <row r="197" spans="5:5">
      <c r="E197" s="167"/>
    </row>
    <row r="198" spans="5:5">
      <c r="E198" s="167"/>
    </row>
    <row r="199" spans="5:5">
      <c r="E199" s="167"/>
    </row>
    <row r="200" spans="5:5">
      <c r="E200" s="167"/>
    </row>
    <row r="201" spans="5:5">
      <c r="E201" s="167"/>
    </row>
    <row r="202" spans="5:5">
      <c r="E202" s="167"/>
    </row>
    <row r="203" spans="5:5">
      <c r="E203" s="167"/>
    </row>
    <row r="204" spans="5:5">
      <c r="E204" s="167"/>
    </row>
    <row r="205" spans="5:5">
      <c r="E205" s="167"/>
    </row>
    <row r="206" spans="5:5">
      <c r="E206" s="167"/>
    </row>
    <row r="207" spans="5:5">
      <c r="E207" s="167"/>
    </row>
    <row r="208" spans="5:5">
      <c r="E208" s="167"/>
    </row>
    <row r="209" spans="1:5">
      <c r="E209" s="167"/>
    </row>
    <row r="210" spans="1:5">
      <c r="E210" s="167"/>
    </row>
    <row r="211" spans="1:5">
      <c r="E211" s="167"/>
    </row>
    <row r="212" spans="1:5">
      <c r="E212" s="167"/>
    </row>
    <row r="213" spans="1:5">
      <c r="E213" s="167"/>
    </row>
    <row r="214" spans="1:5">
      <c r="E214" s="167"/>
    </row>
    <row r="215" spans="1:5">
      <c r="E215" s="167"/>
    </row>
    <row r="216" spans="1:5">
      <c r="E216" s="167"/>
    </row>
    <row r="217" spans="1:5">
      <c r="E217" s="167"/>
    </row>
    <row r="218" spans="1:5">
      <c r="E218" s="167"/>
    </row>
    <row r="219" spans="1:5">
      <c r="E219" s="167"/>
    </row>
    <row r="220" spans="1:5">
      <c r="E220" s="167"/>
    </row>
    <row r="221" spans="1:5">
      <c r="E221" s="167"/>
    </row>
    <row r="222" spans="1:5">
      <c r="E222" s="167"/>
    </row>
    <row r="223" spans="1:5">
      <c r="E223" s="167"/>
    </row>
    <row r="224" spans="1:5">
      <c r="A224" s="224"/>
      <c r="B224" s="224"/>
    </row>
    <row r="225" spans="1:7">
      <c r="A225" s="223"/>
      <c r="B225" s="223"/>
      <c r="C225" s="226"/>
      <c r="D225" s="226"/>
      <c r="E225" s="227"/>
      <c r="F225" s="226"/>
      <c r="G225" s="228"/>
    </row>
    <row r="226" spans="1:7">
      <c r="A226" s="229"/>
      <c r="B226" s="229"/>
      <c r="C226" s="223"/>
      <c r="D226" s="223"/>
      <c r="E226" s="230"/>
      <c r="F226" s="223"/>
      <c r="G226" s="223"/>
    </row>
    <row r="227" spans="1:7">
      <c r="A227" s="223"/>
      <c r="B227" s="223"/>
      <c r="C227" s="223"/>
      <c r="D227" s="223"/>
      <c r="E227" s="230"/>
      <c r="F227" s="223"/>
      <c r="G227" s="223"/>
    </row>
    <row r="228" spans="1:7">
      <c r="A228" s="223"/>
      <c r="B228" s="223"/>
      <c r="C228" s="223"/>
      <c r="D228" s="223"/>
      <c r="E228" s="230"/>
      <c r="F228" s="223"/>
      <c r="G228" s="223"/>
    </row>
    <row r="229" spans="1:7">
      <c r="A229" s="223"/>
      <c r="B229" s="223"/>
      <c r="C229" s="223"/>
      <c r="D229" s="223"/>
      <c r="E229" s="230"/>
      <c r="F229" s="223"/>
      <c r="G229" s="223"/>
    </row>
    <row r="230" spans="1:7">
      <c r="A230" s="223"/>
      <c r="B230" s="223"/>
      <c r="C230" s="223"/>
      <c r="D230" s="223"/>
      <c r="E230" s="230"/>
      <c r="F230" s="223"/>
      <c r="G230" s="223"/>
    </row>
    <row r="231" spans="1:7">
      <c r="A231" s="223"/>
      <c r="B231" s="223"/>
      <c r="C231" s="223"/>
      <c r="D231" s="223"/>
      <c r="E231" s="230"/>
      <c r="F231" s="223"/>
      <c r="G231" s="223"/>
    </row>
    <row r="232" spans="1:7">
      <c r="A232" s="223"/>
      <c r="B232" s="223"/>
      <c r="C232" s="223"/>
      <c r="D232" s="223"/>
      <c r="E232" s="230"/>
      <c r="F232" s="223"/>
      <c r="G232" s="223"/>
    </row>
    <row r="233" spans="1:7">
      <c r="A233" s="223"/>
      <c r="B233" s="223"/>
      <c r="C233" s="223"/>
      <c r="D233" s="223"/>
      <c r="E233" s="230"/>
      <c r="F233" s="223"/>
      <c r="G233" s="223"/>
    </row>
    <row r="234" spans="1:7">
      <c r="A234" s="223"/>
      <c r="B234" s="223"/>
      <c r="C234" s="223"/>
      <c r="D234" s="223"/>
      <c r="E234" s="230"/>
      <c r="F234" s="223"/>
      <c r="G234" s="223"/>
    </row>
    <row r="235" spans="1:7">
      <c r="A235" s="223"/>
      <c r="B235" s="223"/>
      <c r="C235" s="223"/>
      <c r="D235" s="223"/>
      <c r="E235" s="230"/>
      <c r="F235" s="223"/>
      <c r="G235" s="223"/>
    </row>
    <row r="236" spans="1:7">
      <c r="A236" s="223"/>
      <c r="B236" s="223"/>
      <c r="C236" s="223"/>
      <c r="D236" s="223"/>
      <c r="E236" s="230"/>
      <c r="F236" s="223"/>
      <c r="G236" s="223"/>
    </row>
    <row r="237" spans="1:7">
      <c r="A237" s="223"/>
      <c r="B237" s="223"/>
      <c r="C237" s="223"/>
      <c r="D237" s="223"/>
      <c r="E237" s="230"/>
      <c r="F237" s="223"/>
      <c r="G237" s="223"/>
    </row>
    <row r="238" spans="1:7">
      <c r="A238" s="223"/>
      <c r="B238" s="223"/>
      <c r="C238" s="223"/>
      <c r="D238" s="223"/>
      <c r="E238" s="230"/>
      <c r="F238" s="223"/>
      <c r="G238" s="223"/>
    </row>
  </sheetData>
  <mergeCells count="79">
    <mergeCell ref="C154:G154"/>
    <mergeCell ref="C156:G156"/>
    <mergeCell ref="C160:G160"/>
    <mergeCell ref="C161:G161"/>
    <mergeCell ref="C162:G162"/>
    <mergeCell ref="C164:G164"/>
    <mergeCell ref="C144:G144"/>
    <mergeCell ref="C145:G145"/>
    <mergeCell ref="C147:G147"/>
    <mergeCell ref="C148:G148"/>
    <mergeCell ref="C150:G150"/>
    <mergeCell ref="C152:G152"/>
    <mergeCell ref="C126:D126"/>
    <mergeCell ref="C131:G131"/>
    <mergeCell ref="C137:G137"/>
    <mergeCell ref="C139:G139"/>
    <mergeCell ref="C141:G141"/>
    <mergeCell ref="C142:G142"/>
    <mergeCell ref="C117:D117"/>
    <mergeCell ref="C118:D118"/>
    <mergeCell ref="C120:G120"/>
    <mergeCell ref="C122:G122"/>
    <mergeCell ref="C124:D124"/>
    <mergeCell ref="C125:D125"/>
    <mergeCell ref="C108:G108"/>
    <mergeCell ref="C109:G109"/>
    <mergeCell ref="C111:G111"/>
    <mergeCell ref="C113:D113"/>
    <mergeCell ref="C114:D114"/>
    <mergeCell ref="C116:D116"/>
    <mergeCell ref="C96:G96"/>
    <mergeCell ref="C98:G98"/>
    <mergeCell ref="C100:G100"/>
    <mergeCell ref="C102:G102"/>
    <mergeCell ref="C104:G104"/>
    <mergeCell ref="C106:G106"/>
    <mergeCell ref="C84:G84"/>
    <mergeCell ref="C87:G87"/>
    <mergeCell ref="C89:G89"/>
    <mergeCell ref="C91:G91"/>
    <mergeCell ref="C92:G92"/>
    <mergeCell ref="C94:G94"/>
    <mergeCell ref="C69:G69"/>
    <mergeCell ref="C72:G72"/>
    <mergeCell ref="C74:G74"/>
    <mergeCell ref="C78:G78"/>
    <mergeCell ref="C80:G80"/>
    <mergeCell ref="C82:G82"/>
    <mergeCell ref="C57:D57"/>
    <mergeCell ref="C59:G59"/>
    <mergeCell ref="C61:G61"/>
    <mergeCell ref="C63:G63"/>
    <mergeCell ref="C65:G65"/>
    <mergeCell ref="C67:G67"/>
    <mergeCell ref="C43:G43"/>
    <mergeCell ref="C47:G47"/>
    <mergeCell ref="C51:G51"/>
    <mergeCell ref="C53:G53"/>
    <mergeCell ref="C55:D55"/>
    <mergeCell ref="C56:D56"/>
    <mergeCell ref="C25:G25"/>
    <mergeCell ref="C27:G27"/>
    <mergeCell ref="C29:G29"/>
    <mergeCell ref="C31:G31"/>
    <mergeCell ref="C32:G32"/>
    <mergeCell ref="C34:G34"/>
    <mergeCell ref="C36:G36"/>
    <mergeCell ref="C37:G37"/>
    <mergeCell ref="C13:G13"/>
    <mergeCell ref="C15:G15"/>
    <mergeCell ref="C17:G17"/>
    <mergeCell ref="C18:D18"/>
    <mergeCell ref="C19:D19"/>
    <mergeCell ref="C21:G21"/>
    <mergeCell ref="A1:G1"/>
    <mergeCell ref="A3:B3"/>
    <mergeCell ref="A4:B4"/>
    <mergeCell ref="E4:G4"/>
    <mergeCell ref="C9:G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2021-04-02T14:05:24Z</dcterms:created>
  <dcterms:modified xsi:type="dcterms:W3CDTF">2021-04-02T14:05:59Z</dcterms:modified>
</cp:coreProperties>
</file>